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rhoor\Documents\סי. טי אול טכנולוגיות תקשורת בעמ\לקוחות\אולם רב תכליתי\מפרטים\"/>
    </mc:Choice>
  </mc:AlternateContent>
  <xr:revisionPtr revIDLastSave="0" documentId="13_ncr:1_{B18ACBCD-D57F-4AEB-947A-A44DE79439DE}" xr6:coauthVersionLast="47" xr6:coauthVersionMax="47" xr10:uidLastSave="{00000000-0000-0000-0000-000000000000}"/>
  <workbookProtection workbookAlgorithmName="SHA-512" workbookHashValue="c1OY/h0rb2PMTL8/wI+/5douq6736fQgBE12kt9hW+/CdX26vxRAksua7LwF0QaHeiRNadPOSKmWRREmtsV9lw==" workbookSaltValue="naF+8rI4FbwiMYFwDyE10A==" workbookSpinCount="100000" lockStructure="1"/>
  <bookViews>
    <workbookView xWindow="-108" yWindow="-108" windowWidth="23256" windowHeight="12576" xr2:uid="{F28C279B-8083-4CB1-B701-E8643719CE22}"/>
  </bookViews>
  <sheets>
    <sheet name=" בטחון ומנמ" sheetId="1" r:id="rId1"/>
  </sheets>
  <definedNames>
    <definedName name="_xlnm._FilterDatabase" localSheetId="0" hidden="1">' בטחון ומנמ'!$A$1:$I$124</definedName>
    <definedName name="_xlnm.Print_Area" localSheetId="0">' בטחון ומנמ'!$A$1:$I$138</definedName>
    <definedName name="_xlnm.Print_Titles" localSheetId="0">' בטחון ומנמ'!$1:$1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I3" i="1"/>
  <c r="I4" i="1"/>
  <c r="I5" i="1"/>
  <c r="I6" i="1"/>
  <c r="I7" i="1"/>
  <c r="I8" i="1"/>
  <c r="I9" i="1"/>
  <c r="I10" i="1"/>
  <c r="I12" i="1"/>
  <c r="I13" i="1"/>
  <c r="I14" i="1"/>
  <c r="I15" i="1"/>
  <c r="I16" i="1"/>
  <c r="I17" i="1"/>
  <c r="I23" i="1"/>
  <c r="I24" i="1"/>
  <c r="I25" i="1"/>
  <c r="I26" i="1"/>
  <c r="I27" i="1"/>
  <c r="I29" i="1"/>
  <c r="I30" i="1"/>
  <c r="I31" i="1"/>
  <c r="I32" i="1"/>
  <c r="I33" i="1"/>
  <c r="I34" i="1"/>
  <c r="I35" i="1"/>
  <c r="I36" i="1"/>
  <c r="I37" i="1"/>
  <c r="I38" i="1"/>
  <c r="I39" i="1"/>
  <c r="I40" i="1"/>
  <c r="I41" i="1"/>
  <c r="I42" i="1"/>
  <c r="I43" i="1"/>
  <c r="I46" i="1"/>
  <c r="I47" i="1"/>
  <c r="I48" i="1"/>
  <c r="I49" i="1"/>
  <c r="I50" i="1"/>
  <c r="I51" i="1"/>
  <c r="I52" i="1"/>
  <c r="I53" i="1"/>
  <c r="I54" i="1"/>
  <c r="I55" i="1"/>
  <c r="I56" i="1"/>
  <c r="I57" i="1"/>
  <c r="I58" i="1"/>
  <c r="I59" i="1"/>
  <c r="I60" i="1"/>
  <c r="I64" i="1"/>
  <c r="I65" i="1"/>
  <c r="I66" i="1"/>
  <c r="I67" i="1"/>
  <c r="I68" i="1"/>
  <c r="I69" i="1"/>
  <c r="I70" i="1"/>
  <c r="I71" i="1"/>
  <c r="I72" i="1"/>
  <c r="I73" i="1"/>
  <c r="I74" i="1"/>
  <c r="I75" i="1"/>
  <c r="I76" i="1"/>
  <c r="I77" i="1"/>
  <c r="I79" i="1"/>
  <c r="I80" i="1"/>
  <c r="I81" i="1" s="1"/>
  <c r="I133" i="1" s="1"/>
  <c r="I82" i="1"/>
  <c r="I83" i="1"/>
  <c r="I84" i="1"/>
  <c r="I85" i="1"/>
  <c r="I86" i="1"/>
  <c r="I87" i="1"/>
  <c r="I88" i="1"/>
  <c r="I89" i="1"/>
  <c r="I90" i="1"/>
  <c r="I91" i="1"/>
  <c r="I92" i="1"/>
  <c r="I93" i="1"/>
  <c r="I94" i="1"/>
  <c r="I95" i="1"/>
  <c r="I96" i="1"/>
  <c r="I97" i="1"/>
  <c r="I98" i="1"/>
  <c r="I99" i="1"/>
  <c r="I100" i="1"/>
  <c r="I101" i="1"/>
  <c r="I102" i="1"/>
  <c r="I104" i="1"/>
  <c r="I105" i="1"/>
  <c r="I106" i="1"/>
  <c r="I107" i="1"/>
  <c r="I109" i="1"/>
  <c r="I110" i="1"/>
  <c r="I111" i="1"/>
  <c r="I113" i="1"/>
  <c r="I114" i="1"/>
  <c r="I115" i="1"/>
  <c r="I116" i="1"/>
  <c r="I117" i="1"/>
  <c r="I118" i="1"/>
  <c r="I119" i="1"/>
  <c r="I121" i="1"/>
  <c r="I122" i="1"/>
  <c r="I123" i="1"/>
  <c r="I112" i="1" l="1"/>
  <c r="I136" i="1" s="1"/>
  <c r="I103" i="1"/>
  <c r="I134" i="1" s="1"/>
  <c r="I28" i="1"/>
  <c r="I129" i="1" s="1"/>
  <c r="I44" i="1"/>
  <c r="I130" i="1" s="1"/>
  <c r="I61" i="1"/>
  <c r="I131" i="1" s="1"/>
  <c r="I78" i="1"/>
  <c r="I132" i="1" s="1"/>
  <c r="I120" i="1"/>
  <c r="I124" i="1" s="1"/>
  <c r="I108" i="1"/>
  <c r="I135" i="1" s="1"/>
  <c r="I18" i="1"/>
  <c r="I128" i="1" s="1"/>
  <c r="I11" i="1"/>
  <c r="I127" i="1" s="1"/>
  <c r="I137" i="1" l="1"/>
  <c r="I138" i="1"/>
  <c r="I139" i="1" s="1"/>
  <c r="I125" i="1"/>
</calcChain>
</file>

<file path=xl/sharedStrings.xml><?xml version="1.0" encoding="utf-8"?>
<sst xmlns="http://schemas.openxmlformats.org/spreadsheetml/2006/main" count="352" uniqueCount="245">
  <si>
    <t>סעיף</t>
  </si>
  <si>
    <t xml:space="preserve">תאור </t>
  </si>
  <si>
    <t>יחידה</t>
  </si>
  <si>
    <t>כמות</t>
  </si>
  <si>
    <t xml:space="preserve">מחיר יחידה </t>
  </si>
  <si>
    <t>סה"כ</t>
  </si>
  <si>
    <t>01</t>
  </si>
  <si>
    <t>תקשורת</t>
  </si>
  <si>
    <t>01.1</t>
  </si>
  <si>
    <t>מערכת מתגי תקשורת</t>
  </si>
  <si>
    <t>01.1.001</t>
  </si>
  <si>
    <t>על הספק לבצע תכנון רשת מלא ויגיש תכנית קווית ותכנית פריסה כולל הגדרת קונפיגרציה מלאה של המתגים, תאום התקנה בארונות התקשורת וגישור כל הנקודות הפעילות. כל המתגים יהיו מנוהלים  מסוג 10/100/1000 רגיל או POE+ ויחוברו באמצעות סיב אופטי מסוג S.M בהתאם לתצורת המתגים המפורטת להלן. כל המתגים יהיו חדשים ומקוריים של היצרן  לרבות אחריות מורחבת 24X7X4. כמו כן כל המתגים יכללו את כל התוכנה הנדרשת וכן את כל האביזרים הנדרשים להתקנה בארונות "19.</t>
  </si>
  <si>
    <t>הערה</t>
  </si>
  <si>
    <t>01.1.002</t>
  </si>
  <si>
    <t>מתג ליבה - 24XPORTS SFP+ 10G- מינימום 24 פורטים SFP+ המתג יכלול: מעבד כפול, ספק כוח כפול, תמיכה ב- STACK  לחיבור ב- 40G . המתג יכלול את כל החומרה והתוכנה הנדרשת להתקנה ב- "19 ולחיבור אל מתגי ה- הקצה , הכל בהתאם למפרט מתוצרת: NETGEAR M4300-96FS</t>
  </si>
  <si>
    <t>קומפלט</t>
  </si>
  <si>
    <t>01.1.003</t>
  </si>
  <si>
    <t xml:space="preserve">מתג קצה - 24 פורטים  POE+  10/100/1000-  UP LINK 10G עם תמיכה ב- מינימום ב 2 SFP+  - הספק מינימאלי של 380W כולל תמיכה ב- STACK . המתג יכלול את כל החומרה והתוכנה הנדרשת להתקנה ב- "19 ולחיבור אל מתגי ה- BACKBONE , הכל בהתאם למפרט מתוצרת 
:NETGEAR GS-728 TXP </t>
  </si>
  <si>
    <t>01.1.004</t>
  </si>
  <si>
    <t xml:space="preserve">מתג קצה - 48 פורטים  POE+  10/100/1000-  UP LINK 10G עם תמיכה ב- מינימום ב 2 SFP+  - הספק מינימאלי של 480W כולל תמיכה ב- STACK . המתג יכלול את כל החומרה והתוכנה הנדרשת להתקנה ב- "19 ולחיבור אל מתגי ה- BACKBONE , הכל בהתאם למפרט מתוצרת
:NETGEAR GS-752 TXP </t>
  </si>
  <si>
    <t>01.1.005</t>
  </si>
  <si>
    <t xml:space="preserve">משדר אופטי  להתקנה במתגים 10G SFP+  Transceiver  כולל כבל וכולל כל התוכנה והאביזרים הנדרשים להתקנה במתגים לחיבור אל סיבים מסוג SINGLE MODE. המשדר יהיה מקורי מתוצרת יצרן המתגים המוצעים </t>
  </si>
  <si>
    <t>01.1.006</t>
  </si>
  <si>
    <t>מערכת ניהול רשת  לכל מערך מתגי הקצה. המערכת תכלול את כל התוכנה והחומרה הנדרשת לרבות שרת מתאים . המערכת תהיה מאותו תוצרת של יצרן המתגים הנבחר. אופציונאלי - מערכת ניהול מרכזעת בענן ל- 36 חודשים</t>
  </si>
  <si>
    <t xml:space="preserve">קומפלט </t>
  </si>
  <si>
    <t>01.1.007</t>
  </si>
  <si>
    <t>תכנון מלא של הרשת לביצוע, התקנה , הגדרות, בדיקה והפעלה מלאה כולל שירות ל- 36 חודשים באתר הלקוח כולל עדכוני תוכנה לכל המתגים וכולל  גישור כל הפורטים בדירות וריכוזים.</t>
  </si>
  <si>
    <t>סה"כ מערכת מתגים</t>
  </si>
  <si>
    <t>01.2</t>
  </si>
  <si>
    <t>מערכת  WIFI</t>
  </si>
  <si>
    <t>01.2.001</t>
  </si>
  <si>
    <t>על הספק לבצע סקר אתר כולל HIT MAP ולהגיש תכנית פריסה של היחידות, הגדרתם, חיבורם למתגים, הגדרות הבקרים והפעלה מלאה. היחידות AP והבקר יכללו אחריות מוצר לחומרה Life Time וכן אחריות מורחבת כולל תמיכה ועדכוני תוכנה מלאים לתקופה של 5 שנים.  כל היחידות AC יכללו את כל החומרה והתוכנה הנדרשת וכן את כל האביזרים הנדרשים להתקנה בתקרה, על הקיר או בארון בהתאם לתכנון.</t>
  </si>
  <si>
    <t>01.2.002</t>
  </si>
  <si>
    <t xml:space="preserve"> dual-band Wave 2 , 802.11abgn/ac/ax Wireless Access Point, 2x2 MIMO, 1GIGA , PoE support. Includes Limited Lifetime Warranty.NETGEAR WAX615</t>
  </si>
  <si>
    <t>01.2.003</t>
  </si>
  <si>
    <t>מערכת ניהול מרכזית בענן של כל היחידות המותקנות לרבות כל החומרה והתוכנה הנדרשת ל- 36 חודשים</t>
  </si>
  <si>
    <t>01.2.004</t>
  </si>
  <si>
    <t>01.2.005</t>
  </si>
  <si>
    <t xml:space="preserve">התקנה והפעלה מלאה של כל המערכת לרבות גישור היחידות ומגשרים ליחידות הקצה ולמתגים, ביצוע סקר אתר לבדיקות קליטה בכל המתחם לפני התקנה והפקת דוח איכות קליטה HIT MAP בכל המתחם בהתאם לדרישות רשת מריוט </t>
  </si>
  <si>
    <t>סה"כ מערכת WIFI</t>
  </si>
  <si>
    <t>03</t>
  </si>
  <si>
    <t>מערכות בטחון</t>
  </si>
  <si>
    <t>03.1</t>
  </si>
  <si>
    <t xml:space="preserve"> מערכת מצלמות CCTV</t>
  </si>
  <si>
    <t>03.1.001</t>
  </si>
  <si>
    <t>03.1.002</t>
  </si>
  <si>
    <t>עמדת צפיה למצלמות יעודיות . כולל מחשב I7 עם מערכת הפעלה WIN10 מסך "LED 24 כרטיס  מסך מתאים  זיכרון 16GB  וכל הנדרש להפעלה מלאה של המערכת לפי דרישות המפרט.</t>
  </si>
  <si>
    <t>03.1.003</t>
  </si>
  <si>
    <t>מצלמת IP-POE צבע פנימית, מסוג   DOOM  5M 0.1 LUX עם IR מובנה ועדשה v.f כולל WDR,  מיקרופון מובנה וכולל אנליטיקה להתקנה פנימית בתקרה מונמכת עפ"י המפרט מתוצרת :  BOSCH FLEXIDOME IP indoor 3000i</t>
  </si>
  <si>
    <t>03.1.004</t>
  </si>
  <si>
    <t xml:space="preserve">מצלמת IP-POE 5M צבע חיצונית , LUX 0.01  LOW LIGHT  מסוג צינור עם IR מובנה ועדשה v.f להתקנה חיצונית IP-67 כולל אנליטקה פנימית לזיהוי תנועת אדם במרחק של 50 מ' לפחות עפ"י המפרט מתוצרת :  BOSCH-3000IR    </t>
  </si>
  <si>
    <t>03.1.005</t>
  </si>
  <si>
    <t xml:space="preserve">מצלמת IP צבע פנימית    LUX 0.01  LOW LIGHT רזולוציה 8MP,   כולל  זיווד מתאים,  WDR,  אנליטיקה מובנית עפ"י המפרט מתוצרת החברות: BOSCH FLEXIDOME IP indoor 8000i  </t>
  </si>
  <si>
    <t>03.1.006</t>
  </si>
  <si>
    <t>התקנה חיווט והפעלה של כל המערכת קומפלט כולל חיבור כל המצלמות אל מערכת ניהול צפיה והקלטה, תכנות מלא והדרכת משתמשים</t>
  </si>
  <si>
    <t>סה"כ מערכת מצלמות</t>
  </si>
  <si>
    <t>03.2</t>
  </si>
  <si>
    <t xml:space="preserve">בקרת כניסה </t>
  </si>
  <si>
    <t>03.2.001</t>
  </si>
  <si>
    <t xml:space="preserve">אספקה והתקנת של מערכת בקרת כניסה, הכוללת תוכנה לניהול מורשים שתותקן ע"ג שרת הכולל: מעבד I7 עם תוכנת הפעלה WIN 10,כרטיס רשת, כרטיס מסך, מקלדת, עכבר, מסך  "LED LCD FULL HD 24 . כדוגמת AMAG SYMMETRY </t>
  </si>
  <si>
    <t>03.2.002</t>
  </si>
  <si>
    <t xml:space="preserve">אספקה  והתקנת בקר לעד 4 דלתות כולל כרטיסי ממסרים,  עם מתאם רשת  TCP/IP כולל מארז  וסוללת גיבוי ליתיום  כדוגמת AMAG sematery </t>
  </si>
  <si>
    <t>03.2.003</t>
  </si>
  <si>
    <t xml:space="preserve">אספקה והתקנה של קורא RFID להתקנה חיצונית על הקיר. הקורא יתמוך ב BLE/NFC להפעלה באמצעות טלפון סלולרי כולל החלק היחסי בבקר וכולל כל הנדרש לחיבור אל מנעול חשמלי בדלת או לשערי כניסה מהירים והפעלתה מלאה. </t>
  </si>
  <si>
    <t>03.2.004</t>
  </si>
  <si>
    <t>אספקה  והתקנת לחצן יציאה מתכתי לפתיחת דלת עם פתיחה ללא מגע ע"י IR מובנה, עשוי נירוסטה להתקנה תה"ט/עה"ט כולל שילוט חרוט "לחץ ליציאה" וחיבורו למנעול בדלת כניסה, כולל חיווט וכל הנדרש.</t>
  </si>
  <si>
    <t>03.2.005</t>
  </si>
  <si>
    <t>אספקה והתקנת לחצן ניפוץ כולל מכסה, צופר פנימי, מהבהב בזמן שבירה , כולל שילוט זוהר תיקני וחיבורו למנעול החשמלי, כולל חיווט וכל הנדרש.</t>
  </si>
  <si>
    <t>03.2.006</t>
  </si>
  <si>
    <t>אספקה חיווט והתקנת מנעול חשמלי נגדי המותקן במשקוף דלת אש עם אישור תקן אש כדוגמאת ABLOY 118F הכולל מגעי אינדיקציה, כולל התקנה, חיווט וחיבור המנעול למערכת בקרת הכניסה</t>
  </si>
  <si>
    <t>03.2.007</t>
  </si>
  <si>
    <t>אספקה והתקנת מנעול נטרק/ננעל אלקטרו מכני, כדוגמת EL560 עם אינדיקציה ננעל וכל המתאמים הנדרשים, כולל חיבור לידיות בהלה, חיבור לבקרת הכניסה ולהפעלה מושלמת של הדלת עם בקרת הכניסה .</t>
  </si>
  <si>
    <t>03.2.008</t>
  </si>
  <si>
    <t>אספקה חיווט והתקנת מנעול אלקטרומגנט 600 ק"ג</t>
  </si>
  <si>
    <t>03.2.009</t>
  </si>
  <si>
    <t>אספקה והתקנת מתאמים לאלקטרומגנט</t>
  </si>
  <si>
    <t>03.2.010</t>
  </si>
  <si>
    <t>אספקה חיווט והתקנת מגנט שקוע לאינדקיציה על מצב  הדלת</t>
  </si>
  <si>
    <t>03.2.011</t>
  </si>
  <si>
    <t>אספקה והתקנה של מנגנון  דלת מוטרדת/ הכולל זמזם כדוגמת EMO  או ש"ע</t>
  </si>
  <si>
    <t>03.2.012</t>
  </si>
  <si>
    <t>אספקה והתקנה של יחידת אינטרקום IP-POE פנימי/חיצוני ממתכת אנטי ונדלי תותקן ליד הדלת ותכלול לחצן קריאה, קודן ומצלמה מובנית, כולל אפשרות לחיבור כשלוחה אנלוגית/SIP למרכזיה.</t>
  </si>
  <si>
    <t>03.2.013</t>
  </si>
  <si>
    <t>אספקה והתקנה של יחידת מרכזת אינטרקום IP-POE לקבלת קריאות מיחידות האינטרקום, כולל מסך "7 צבעוני ממתכת אנטי ונדלי שתותקן ליד הדלת ותכלול לחצן קריאה, קודן ומצלמה מובנית, כולל אפשרות לחיבור כשלוחה אנלוגית/SIP למרכזיה.</t>
  </si>
  <si>
    <t>03.2.014</t>
  </si>
  <si>
    <t>התקנה חיווט והפעלה של כל המערכת קומפלט כולל חיבור כל המערכת , הפעלה, תכנות מלא והדרכת משתמשים</t>
  </si>
  <si>
    <t>סה"כ מערכת בקרת כניסה</t>
  </si>
  <si>
    <t>03.3</t>
  </si>
  <si>
    <t xml:space="preserve"> מערכת גילוי פריצה</t>
  </si>
  <si>
    <t>03.3.001</t>
  </si>
  <si>
    <t>03.3.002</t>
  </si>
  <si>
    <t>אספקה והתקנת מרחיבים נדרשים לעד 16 אזורים, כולל סוללות גיבוי, כולל ספקים נטענים ,כולל נגדי סוף קו לכל רכיב .</t>
  </si>
  <si>
    <t>03.3.003</t>
  </si>
  <si>
    <t>03.3.004</t>
  </si>
  <si>
    <t>אספקה והתקנת התקנת גלאי נפח מסוג וילון אנטי מאסק, כולל חיבורו למערכת גילוי פריצה מתוצרת ויסוניק או ש"ע.</t>
  </si>
  <si>
    <t>03.3.005</t>
  </si>
  <si>
    <t>אספקה והתקנת התקנת גלאי נפח מסוג אנטי מאסק משולב מיקרוגל, כולל חיבורו למערכת גילוי פריצה מתוצרת ויסוניק או ש"ע</t>
  </si>
  <si>
    <t>03.3.006</t>
  </si>
  <si>
    <t>03.3.007</t>
  </si>
  <si>
    <t>03.3.008</t>
  </si>
  <si>
    <t>03.3.009</t>
  </si>
  <si>
    <t>אספקה והתקנת  מגען סף דלת  חצי כבד,גלאי מגנטי גלוי עם צינור שרשורי לדלת מתכת או מגנט שקוע, כולל חיבורו למערכת גילוי פריצה.</t>
  </si>
  <si>
    <t>03.3.010</t>
  </si>
  <si>
    <t>אספקה והתקנת  מגען סף דלת כבד,גלאי מגנטי גלוי עם צינור שרשורי לדלת מתכת, כולל חיבורו למערכת גילוי פריצה.</t>
  </si>
  <si>
    <t>03.3.011</t>
  </si>
  <si>
    <t>אספקה והתקנת צופר פנימי, כולל חיבורו למערכת גילוי פריצה.</t>
  </si>
  <si>
    <t>03.3.012</t>
  </si>
  <si>
    <t>אספקה והתקנת צופר חיצוני כולל נורת היבהוב במארז חיצוני, כולל חיבורו למערכת גילוי פריצה.</t>
  </si>
  <si>
    <t>03.3.013</t>
  </si>
  <si>
    <t>אספקה והתקנת מכלול דלת מוטרדת הכוללת: מנגנון טיימר, צופר רב עוצמה, נצנץ, גלאי מגנט סעף דלת חצי כבד ושנאי.</t>
  </si>
  <si>
    <t>03.3.014</t>
  </si>
  <si>
    <t>אספקה והתקנה של עמדת בקרה הכוללת מחשב, מסך "24 ותוכנה לקבלת התרעות  פריצה בחדר בקרה/שומר.</t>
  </si>
  <si>
    <t>03.3.015</t>
  </si>
  <si>
    <t>התקנה חיווט והפעלה של כל המערכת קומפלט תכנות מלא והדרכת משתמשים</t>
  </si>
  <si>
    <t>סה"כ מערכת גילוי פריצה</t>
  </si>
  <si>
    <t>04</t>
  </si>
  <si>
    <t>מערכות סאונד ומולטימדיה</t>
  </si>
  <si>
    <t>04.1</t>
  </si>
  <si>
    <t>מערכת הגברה לאולם הגדול</t>
  </si>
  <si>
    <t>04.1.001</t>
  </si>
  <si>
    <t>על הספק לבצע תכנון מלא ולהגיש תכנית קווית ותכנית פריסה לכל הרמקולים , תאום התקנת כבילה , חיבור למערכת הכריזה, חיבור למקורות מוסיקה התקנה והפעלה מלאה של המערכת.</t>
  </si>
  <si>
    <t>04.1.002</t>
  </si>
  <si>
    <t xml:space="preserve"> רמקולים ראשיים מסוג Passive Loudspesker בהספק של 2400W  לפחות בתחום היענות של 65 ועד 18Khz , בנצילות של לפחות 140db SPL מתוצרת אחד היצרנים: L.ACOUSTIC , D&amp;B  ,
TW AUDIO דגם T24N </t>
  </si>
  <si>
    <t>יח'</t>
  </si>
  <si>
    <t>04.1.003</t>
  </si>
  <si>
    <t>04.1.004</t>
  </si>
  <si>
    <t>04.1.005</t>
  </si>
  <si>
    <t>04.1.006</t>
  </si>
  <si>
    <t xml:space="preserve"> מתקן נשיאה לרמקולים LINE ARRY  מאותו היצרן של הרמקולים הראשיים</t>
  </si>
  <si>
    <t>04.1.007</t>
  </si>
  <si>
    <t>מתקן תלייה טלסקופי המאפשר תליית הרמקול מהאגדים של הגג, המתקן יאפשר אורך של לפחות 2 מ' ויהיה מגולוון וצבוע ב RAL מאושר כולל כל האביזרים הנדרשים לעיגוןן וכולל כבל אבטחה לרמקול.</t>
  </si>
  <si>
    <t>04.1.008</t>
  </si>
  <si>
    <t>מגברי הספק  4 ערוצים כל אחד 4X 2,400W עבור חיבור כל הרמקולים באולם  מתוצרת אותו יצרן של הרמקולים שנבחרו</t>
  </si>
  <si>
    <t>04.1.009</t>
  </si>
  <si>
    <t xml:space="preserve">מסד עבור ציוד עבור מערכת הגברה המסד לפחות בגובה 42U   וכולל  25% אביזרים נוספים כנדרש עבור הציוד המפורט במפרט. </t>
  </si>
  <si>
    <t>04.1.010</t>
  </si>
  <si>
    <t>אספקה והתקנה של מערכת 2 מיקרופונים אלחוטיים ידניים לצורך כריזה מכל מקום באולם כולל מערך 2 אנטנות דגל בהתאם למפרט</t>
  </si>
  <si>
    <t>04.1.011</t>
  </si>
  <si>
    <t>מיקרופון חוטי דינאמי כולל כבל עד 10 מטר מתוצרת SHURE SM58</t>
  </si>
  <si>
    <t>04.1.012</t>
  </si>
  <si>
    <t>פנל חיבורים קבוע באולם  עבור מיקרופונים וכניסות LINE בהתאם למפרט</t>
  </si>
  <si>
    <t>04.1.013</t>
  </si>
  <si>
    <t xml:space="preserve">מערכת בקרה ושליטה על כל מערכת הסאונד הכוללת מיקסר  דיגיטאלי כולל DSP, כולל מסך טאצ' לשליטה, המערכת תותקן בארון  "19 </t>
  </si>
  <si>
    <t>04.1.014</t>
  </si>
  <si>
    <t>סה"כ מערכת הגברה לאולם</t>
  </si>
  <si>
    <t>04.2</t>
  </si>
  <si>
    <t xml:space="preserve">מסכי תוצאות  LED לאולם </t>
  </si>
  <si>
    <t>04.2.001</t>
  </si>
  <si>
    <t>סה"כ מסך תוצאות</t>
  </si>
  <si>
    <t>4.3</t>
  </si>
  <si>
    <t>חדר ישיבות קומה 1</t>
  </si>
  <si>
    <t>04.3.001</t>
  </si>
  <si>
    <t>אספקה והתקנה של מסך LED LCD מקצועי בגודל של "85 ברזולוציה של 4K כולל רמקולים אינטגרלים ונגן מובנה עם כניסת LAN כולל מתקן להתקנה בקיר תוצרת סמסונג Samsung QM85R-B</t>
  </si>
  <si>
    <t>04.3.002</t>
  </si>
  <si>
    <t>יחידת מיתוג  הכוללת 3 כניסות HDMI ברזולוציה של  4K והכוללת ממיר אותות OVER CAT מובנה כולל כניסת LAN לניהול מתוצרת KREMER VP-440H2</t>
  </si>
  <si>
    <t>04.3.003</t>
  </si>
  <si>
    <t xml:space="preserve">יחידת מקלט לאותות וידאו ואודיו  HDMI+VGA+IR  HDBaseT  תומך 4K מתוצרת KREMER TP-780TRXR </t>
  </si>
  <si>
    <t>04.3.004</t>
  </si>
  <si>
    <t>יחידת מקלט אלחוטית המאפשרת חיבור אלחוטי ללהקרנה במסך מכל מחשב או מכשיר נייד וכוללת WIFI מובנה לרבות תמיכה ב 4K ומאפשרת להציג 2 משתמשים בו זמנית תוצרת KREMER VIA GO</t>
  </si>
  <si>
    <t>04.3.005</t>
  </si>
  <si>
    <t>פנל מסך מגע לשליטה על המסך ומקורות כניסה מולטימדיה כולל כניסת LAN וכולל רישיון הפעלה BRAIN WARE  מתוצרת KREMER -KT-708</t>
  </si>
  <si>
    <t>04.3.006</t>
  </si>
  <si>
    <t xml:space="preserve">אספקה והתקנה של נגן שילוט דיגיטלי המאפשר הצגת תכני וידאו ואודיו באיכות 4K. שילוב הצגת תכני תמונות, סרטונים, RSS. הנגן ישלט ע"י חיבור רשת ויהיה בעל יכולות להיות מנוהל מקונסול ארגוני מרכזי מתוצרת Brightsign </t>
  </si>
  <si>
    <t>04.3.007</t>
  </si>
  <si>
    <t>אספקה והתקנה של סט הכולל: יחידת פנל משתמש משולב להתקנה בקופסא מותקנת  ברהיט. כולל מערכת המרה מלאה של האותות להעברה על כבילת CAT5 , הפנל יכלול: 2 שקעי חשמל, 2 חיבורי רשת/טלפוניה מסוג RJ-45  כניסת  HDMI , כניסת אודיו, כבל HDMI וכבל רשת מובנה למשיכה מתוך היחידה, USB לטעינה, מכסה עם משטח טעינה אלחוטי לטלפונים חכמים. מתוצרת  KREMER TBUS</t>
  </si>
  <si>
    <t>04.3.008</t>
  </si>
  <si>
    <t>פנל חיבורים להתקנה תה"ט או ברהיט הכולל כניסות HDMI, VGA, אודיו וכולל יחידת משדר ומקלט להמרת אותות מובנית להעברת  המידע על כבילת CAT מתצרת KREMER WP-20</t>
  </si>
  <si>
    <t>04.3.009</t>
  </si>
  <si>
    <t>מגבר בהספק של 240W כולל שנאי קו 70/110 4 או 8 אוהם נשלט LAN הכולל DSP פנימי מתוצרת KREMER PA-240</t>
  </si>
  <si>
    <t>04.3.010</t>
  </si>
  <si>
    <t xml:space="preserve"> רמקולי תקרה שקוע איכותי לכריזה/מוסיקה מסוג  2Way למוסיקה בתקן UL הכולל : תיבת תהודה ושנאי קו 70V/100V בהספק 30W לפחות בתחום היענות של 60 ועד 20Khz , כולל גריל צבוע בצבע RAL שיחליט האדריכל תוצרתף KREMER GALIL  6-C</t>
  </si>
  <si>
    <t>04.3.011</t>
  </si>
  <si>
    <t xml:space="preserve"> רמקולי קדמי מסוג  2Way-"6.5  בהספק 80W לפחות בתחום היענות של 60 ועד 20Khz , ושנאי קו 70V/100V כולל גריל צבוע בצבע RAL שיחליט האדריכל תוצרת: KREMER YARDEN  6-0</t>
  </si>
  <si>
    <t>04.3.012</t>
  </si>
  <si>
    <t>מסד עבור ציוד עבור מערכת הגברה מקומית  המסד לפחות בגובה עד 40U  וברוחב "19  וכולל  25% אביזרים נוספים כנדרש עבור הציוד המפורט במפרט. תכולת הארון כמפורט במפרט ארונות תקשורת.</t>
  </si>
  <si>
    <t>04.4</t>
  </si>
  <si>
    <t>חדר ישיבות קומה 1-</t>
  </si>
  <si>
    <t>04.4.001</t>
  </si>
  <si>
    <t>אספקה והתקנה של מסך LED LCD מקצועי בגודל של "75 ברזולוציה של 4K כולל רמקולים אינטגרלים ונגן מובנה עם כניסת LAN כולל מתקן להתקנה בקיר תוצרת סמסונג Samsung QM85R-B</t>
  </si>
  <si>
    <t>04.4.002</t>
  </si>
  <si>
    <t xml:space="preserve">יחידת משדר/מקלט לאותות וידאו ואודיו  HDMI+VGA+IR  HDBaseT  תומך 4K מתוצרת KREMER TP-780TRXR </t>
  </si>
  <si>
    <t>04.4.003</t>
  </si>
  <si>
    <t>04.4.004</t>
  </si>
  <si>
    <t>04.4.005</t>
  </si>
  <si>
    <t>04.4.006</t>
  </si>
  <si>
    <t xml:space="preserve">HW-Q700B סמסונג דגם SOUND BAR מקרן קול  </t>
  </si>
  <si>
    <t>04.4.007</t>
  </si>
  <si>
    <t>חיווט והתקנה מלאה של כל המערכת לרבות אספקה של כל הכבילה הנדרשת : לכל ההתקנים והציוד  כולל מחברים וכל אשר נדרש לשם הפעלה מלאהכנדרש במפרט.</t>
  </si>
  <si>
    <t>סה"כ חדרי ישיבות</t>
  </si>
  <si>
    <t>04.5</t>
  </si>
  <si>
    <t>מערכת שמע מקומית עבור 2 חדרי מלתחות ו 2 חדרי טיפולים</t>
  </si>
  <si>
    <t>04.5.001</t>
  </si>
  <si>
    <t>אספקה והתקנה של יחידת שמע מקומית אשר תותקן תחת הטיח והכוללת: מגבר פנימי 30W לעד 3 רמקולים, מסך תצוגה לפחות "1.5, פנל מגע לשליטה על מקור + ווליום,  BLE מובנה מתוצרת DSPPA DM-935</t>
  </si>
  <si>
    <t>04.5.002</t>
  </si>
  <si>
    <t>04.5.003</t>
  </si>
  <si>
    <t>חיווט והתקנה מלאה של כל המערכת בכל חדר לרבות אספקה של כל הכבילה הנדרשת : לכל ההתקנים והציוד  כולל מחברים וכל אשר נדרש לשם הפעלה מלאה</t>
  </si>
  <si>
    <t>סה"כ מערכות שמע מקומיות לחדרי הלבשה וחדרי טיפולים</t>
  </si>
  <si>
    <t>04.6</t>
  </si>
  <si>
    <t>מערכת שידורי IPTV לחדר כושר</t>
  </si>
  <si>
    <t>04.6.001</t>
  </si>
  <si>
    <t>אספקה והתקנה של שרת מוקד שידורים דיגיטלי הכולל שרת חומרה ותוכנה עבור מערכת קליטה ושידור FTG הפועלת על תשתית רשת תקשורת IP  עבור מינימום 12 אפיקי קליטה לתמיכה בלפחות 60 ערוצים של הוט/יס. כולל כל החומרה והתוכנה, התקנת כרטיסי CAM של הוט/יס, הגדרה והפעלה מלאה.</t>
  </si>
  <si>
    <t>04.6.002</t>
  </si>
  <si>
    <t>אספקה והתקנה של יחידות SATA BOX להמרת שידורי ה- IP ל HDMI לצורך חיבור מכשירי טלוויזיה רגילים לצפייה בשידורים. כולל מגשר וכולל התקנת היחידה ליד מכשיר הטלוויזיה.</t>
  </si>
  <si>
    <t>סה"כ מערכות שידורי IPTV</t>
  </si>
  <si>
    <t xml:space="preserve"> מערכת מרכזיה </t>
  </si>
  <si>
    <t>08.1.001</t>
  </si>
  <si>
    <t xml:space="preserve">על הספק לבצע תכנון מלא, תאום התקנה בארונות התקשורת וגישור כל הנקודות , פיזור וחיבור כל הטלפונים בחדרים ובכל שטח המלון, אספקת והתקנת מגשרים לטלפונים, תאום מול ספק התקשורת הקווית, תכנות, הפעלה, הדרכת כל העובדים, אחריות מורחבת  של 36 חודשים. 
המרכזיה תהיה מתוצרת חברת LG :  </t>
  </si>
  <si>
    <t>08.1.002</t>
  </si>
  <si>
    <t>אספקה והתקנה של מערכת מרכזיית PURE IP מדגם LG  iPECS-UCP100 ומאפשרת נפח עיבוד של  200 פורטים IP לפחות להתקנה בארון תקשורת "19 כולל פנלים לפריסה , מגשרים, תוכנה, חומרה, הפעלת המערכת לרבות פיזור טלפונים ואינטגרציה למערכת המלון, אחריות ל- 24 חודשים וכל אשר נדרש להפעלה מלאה, כדוגמאת   עפ"י המפרט. כולל:
• 1 ממשקי PRI
• ממשקים ל-4 עורקים אנלוגיים. 
• ממשקי 4 שלוחות אנלוגיות 
• רישיונות ל- 100 שלוחות IP
• מערכת ACD הכוללת נתב שיחות מובנה  
• יחידת מוזיקה בהמתנה</t>
  </si>
  <si>
    <t>08.1.003</t>
  </si>
  <si>
    <t>טלפונים IP מתוצרת יצרן המרכזייה LG עבור מנהלה מסוג  LIP-1040 עפ"י המפרט</t>
  </si>
  <si>
    <t>08.1.004</t>
  </si>
  <si>
    <t>טלפונים IP מתוצרת יצרן המרכזייה LG עבור הקבלה מסוג  LIP-1050i עפ"י המפרט</t>
  </si>
  <si>
    <t>08.1.005</t>
  </si>
  <si>
    <t xml:space="preserve">יחידת אינטרקום IP לדלת להתקנה פנימית/חיצונית כולל Pan Coode </t>
  </si>
  <si>
    <t>08.1.006</t>
  </si>
  <si>
    <t xml:space="preserve"> התקנה , הגדרות, בדיקה והפעלה מלאה כולל חיבור הטלפונים בנקודות הקצה, הדרכות וליווי הפעלה וכולל שירות ל- 12 חודשים באתר הלקוח כולל עדכוני תוכנה לכל המרכזיה.</t>
  </si>
  <si>
    <t>שנה</t>
  </si>
  <si>
    <t>סה"כ מערכות מרכזיה</t>
  </si>
  <si>
    <t>12.1</t>
  </si>
  <si>
    <t>שונת</t>
  </si>
  <si>
    <t>12.1.001</t>
  </si>
  <si>
    <t>אספקה, התקנה וחבור יחידת אל פסק און ליין 
בעל המרה כפולה בהספק KW 20 חד פאזי בכניסה וביציאה 
עם מכלול מצברים ל 20 דקות בעומס נקוב להתקנה בארון "19,
בעומק פריקה 65%  וכן שנאי גלוונאי בכניסה. כולל , מפסק העברה שקטה למתח רשת, כרטיס תקשורת ותוכנה להורדת שרתים, ממשק SNMP  כולל הובלה לאתר, פריקה ושינוע לחדר
התקשורת</t>
  </si>
  <si>
    <t>12.1.002</t>
  </si>
  <si>
    <t>הכנת תיק תיעוד מלא עפ"י המפרט</t>
  </si>
  <si>
    <t>סה"כ שונות</t>
  </si>
  <si>
    <t>סה"כ כולל להצעה</t>
  </si>
  <si>
    <t xml:space="preserve"> רמקולים SUB מאותו היצרן של הרמקולים הראשיים: 
TW AUDIO דגם TW B30 </t>
  </si>
  <si>
    <t xml:space="preserve"> רמקולים LINE ARRY  בהספק של 2400W  לפחות  בתחום היענות של 65 ועד 18Khz , בנצילות של לפחות 140db SPL מתוצרת אחד היצרנים: L.ACOUSTIC , D&amp;B , TW VERA-10</t>
  </si>
  <si>
    <t xml:space="preserve"> רמקולים  LINE ARRY SUB מאותו היצרן : L.ACOUSTIC , D&amp;B 
TW VERA-S15</t>
  </si>
  <si>
    <t>יצרן</t>
  </si>
  <si>
    <t>דגם</t>
  </si>
  <si>
    <t>מפרט מצורף</t>
  </si>
  <si>
    <r>
      <t xml:space="preserve">אספקה והתקנה של מסך תוצאות פנימי בטכנולוגיית </t>
    </r>
    <r>
      <rPr>
        <sz val="12"/>
        <color theme="1"/>
        <rFont val="Arial"/>
        <family val="2"/>
      </rPr>
      <t>LED</t>
    </r>
    <r>
      <rPr>
        <sz val="12"/>
        <color theme="1"/>
        <rFont val="David"/>
        <family val="2"/>
        <charset val="177"/>
      </rPr>
      <t xml:space="preserve">  ברזולוצייה של 2.5 מ"מ ובגודל של כ- 16 מ"ר לרבות תכנון התקנת קונסטרוקציה, חיווט תקשורת וחשמל, מערכת הפעלה, הובלה, התקנה ואחריות לכלל המערכת, הכל בשלמות בהתאם לדרישות המפרט הטכני של אחד היצרנים הבאים: UNILUMIN , ROE ABSEN</t>
    </r>
  </si>
  <si>
    <t>יחידת  FIREWALL עם מינימום של 8 פורטים SFP+ של 10G כולל  תמיכה ב VLANS ובכל פרוטוקולי הניתוב הסטנדרטיים  ה- FIREWALL יכלול עדכוני תוכנה שוטפים ל 36 חודשים. כדוגמת היצרנים  Fortinet Fortigate-400F</t>
  </si>
  <si>
    <r>
      <t xml:space="preserve"> באחריות הקבלן לבצע תאום סופי של מיקום המצלמות בשטח על מנת לכסות בצורה הטובה ביותר את האזור הנדרש לכיסוי באמצעות כל מצלמה לרבות התאמת העדשה הנדרשת לכל מצלמה לצורך כיסוי אופטימאלי. 
למזמין קיימת באתר נוסף מערכת הקלטה וניהול של FLIR. מערכת ההקלטה שתותקן תהיה מתוצרת FLIR והיא תחובר לצורך ניהול ושליטה ממקום אחד. כל המצלמות שיותקנו יתמכו בחיבור למערכת FLIR </t>
    </r>
    <r>
      <rPr>
        <b/>
        <u/>
        <sz val="11"/>
        <rFont val="Arial"/>
        <family val="2"/>
      </rPr>
      <t>המערכת תהיה מתוצרת חברת FLIR בלבד</t>
    </r>
    <r>
      <rPr>
        <sz val="11"/>
        <rFont val="Arial"/>
        <family val="2"/>
      </rPr>
      <t xml:space="preserve"> ותתחבר למערכת הניהול של FLIR הקיימת כיום אצל המזמין באתרים אחרים. </t>
    </r>
  </si>
  <si>
    <r>
      <t xml:space="preserve">יחידת ניהול ואיכסון הקלטה מודולרית NVR  מבוססת שרת אחד או יותר ותוכנה ייעודית  לניהול, צפייה, הקלטה, אחזור והפצה של וידאו + סאונד כולל יכולת מטריצה וירטואלית .   המערכת תאפשר  זמן הקלטה רציפה של 60 יום עם דיסק בנפח מתאים לכל המצלמות מגובה ב- Raid מתאים כולל רישיונות לחיבור כל המצלמות, כולל מערכת ניהול מרכזית למערכת ההקלטה ,האכסון והצפייה מבוססת טכנולוגיית IP , המערכת תאפשר חיבור של כל המצלמות להקלטת וידאו+אודיו וחלוקת הוידאו בהתאם לנדרש באמצעות מטריצה וירטואלית כולל צפייה ביחידות מרוחקות וניהול מצלמות ואירועים התוכנה תכלול יכולת לעריכה ולתחקור וידאו  לפי הרשאה, יכולת סינכרון PLAYBACK בין מצלמות לאירוע נתון, הגנת גישה וחדירה מרחוק.  </t>
    </r>
    <r>
      <rPr>
        <b/>
        <u/>
        <sz val="11"/>
        <rFont val="Arial"/>
        <family val="2"/>
      </rPr>
      <t>המערכת תהיה מתוצרת חברת FLIR בלבד</t>
    </r>
    <r>
      <rPr>
        <sz val="11"/>
        <rFont val="Arial"/>
        <family val="2"/>
      </rPr>
      <t xml:space="preserve"> ותתחבר למערכת הניהול של FLIR הקיימת כיום אצל המזמין באתרים אחרים. </t>
    </r>
  </si>
  <si>
    <t>אספקה והתקנת רכזת פריצה לעד 96  אזורים, כולל סוללת גיבוי, כולל ספק נטען, בודק קו טלפון ,אפשרות לחיבור קישור אלחוטי, מודם מובנה, כולל נגדי סוף קו לכל רכיב, כולל תכנות והדרכה המערכת תהיה מתוצרת חברת RISCO</t>
  </si>
  <si>
    <t>אספקה והתקנת קיבורד כותב, כולל חיבורו למערכת גילוי פריצה מתוצרת RisControl  .</t>
  </si>
  <si>
    <t>אספקה והתקנת התקנת גלאי נפח מסוג אנטי מאסק משולב  Watch In, להתקנה פנימית , כולל זרוע, כולל חיבורו למערכת גילוי פריצה מתוצרת  RISCO או ויסוניק</t>
  </si>
  <si>
    <t>אספקה והתקנת התקנת גלאי נפח מסוג אנטי מאסק תקרתי 360 מעלות, להתקנה פנימית, כולל חיבורו למערכת גילוי פריצה  מתוצרת  RISCO או ויסוניק</t>
  </si>
  <si>
    <t xml:space="preserve">אספקה והתקנת התקנת גלאי נפח מסוג אנטי מאסק תקרתי 360 מעלות, להתקנה בגובה, כולל חיבורו למערכת גילוי פריצה  מתוצרת  RISCO או ויסוניק. </t>
  </si>
  <si>
    <r>
      <t xml:space="preserve">חיווט והתקנה מלאה של כל המערכת לרבות אספקה של כל הכבילה הנדרשת : כבלי אודיו ,כבלי בקרה, כבלים לכל ההתקנים והציוד  כולל מחברים וכל אשר נדרש לשם הפעלה מלאה, תכנות תרחישים ואינטגרציה מלאה של כל המערכתו באופן מלא </t>
    </r>
    <r>
      <rPr>
        <b/>
        <u/>
        <sz val="11"/>
        <color rgb="FF000000"/>
        <rFont val="Arial"/>
        <family val="2"/>
        <scheme val="minor"/>
      </rPr>
      <t>כולל אישור קונסטרוקטור למתקון הרמקולים וכולל כיוון סאונד ע"י איש מקצוע מוסמך</t>
    </r>
    <r>
      <rPr>
        <sz val="11"/>
        <color indexed="8"/>
        <rFont val="Arial"/>
        <family val="2"/>
        <scheme val="minor"/>
      </rPr>
      <t>, ואחריות 36 חודשים כנדרש במפרט.</t>
    </r>
  </si>
  <si>
    <t>03.1.007</t>
  </si>
  <si>
    <t>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</si>
</sst>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0"/>
      <name val="Arial"/>
      <family val="2"/>
    </font>
    <font>
      <sz val="10"/>
      <name val="David"/>
      <family val="2"/>
      <charset val="177"/>
    </font>
    <font>
      <sz val="10"/>
      <color indexed="8"/>
      <name val="Arial (Hebrew)"/>
      <charset val="177"/>
    </font>
    <font>
      <sz val="11"/>
      <color indexed="8"/>
      <name val="Arial"/>
      <family val="2"/>
      <scheme val="minor"/>
    </font>
    <font>
      <sz val="10"/>
      <color indexed="8"/>
      <name val="Arial (Hebrew)"/>
      <family val="2"/>
      <charset val="177"/>
    </font>
    <font>
      <sz val="10"/>
      <name val="Arial"/>
      <family val="2"/>
    </font>
    <font>
      <sz val="11"/>
      <color rgb="FFFF0000"/>
      <name val="Arial"/>
      <family val="2"/>
      <charset val="177"/>
    </font>
    <font>
      <sz val="11"/>
      <name val="Arial"/>
      <family val="2"/>
    </font>
    <font>
      <b/>
      <sz val="11"/>
      <color indexed="8"/>
      <name val="Arial"/>
      <family val="2"/>
      <scheme val="minor"/>
    </font>
    <font>
      <sz val="10"/>
      <color rgb="FFFF0000"/>
      <name val="Arial (Hebrew)"/>
      <charset val="177"/>
    </font>
    <font>
      <sz val="10"/>
      <name val="Arial (Hebrew)"/>
      <charset val="177"/>
    </font>
    <font>
      <sz val="11"/>
      <name val="Trebuchet MS"/>
      <family val="2"/>
    </font>
    <font>
      <sz val="10"/>
      <name val="Arial (Hebrew)"/>
      <family val="2"/>
      <charset val="177"/>
    </font>
    <font>
      <sz val="9"/>
      <color theme="1"/>
      <name val="Calibri"/>
      <family val="2"/>
      <charset val="177"/>
    </font>
    <font>
      <sz val="10"/>
      <color rgb="FFFF0000"/>
      <name val="Arial"/>
      <family val="2"/>
    </font>
    <font>
      <b/>
      <sz val="10"/>
      <color indexed="8"/>
      <name val="Arial (Hebrew)"/>
      <charset val="177"/>
    </font>
    <font>
      <b/>
      <sz val="11"/>
      <name val="Trebuchet MS"/>
      <family val="2"/>
    </font>
    <font>
      <sz val="10"/>
      <name val="Helv"/>
      <charset val="204"/>
    </font>
    <font>
      <sz val="10"/>
      <color indexed="8"/>
      <name val="Arial"/>
      <family val="2"/>
    </font>
    <font>
      <sz val="11"/>
      <name val="Arial"/>
      <family val="2"/>
      <scheme val="minor"/>
    </font>
    <font>
      <sz val="10"/>
      <color indexed="8"/>
      <name val="Arial"/>
      <family val="2"/>
      <scheme val="minor"/>
    </font>
    <font>
      <sz val="12"/>
      <name val="David"/>
      <family val="2"/>
    </font>
    <font>
      <sz val="12"/>
      <color indexed="8"/>
      <name val="David"/>
      <family val="2"/>
    </font>
    <font>
      <sz val="12"/>
      <color theme="1"/>
      <name val="David"/>
      <family val="2"/>
    </font>
    <font>
      <sz val="11"/>
      <color rgb="FF000000"/>
      <name val="Arial"/>
      <family val="2"/>
    </font>
    <font>
      <sz val="10"/>
      <color rgb="FFFF0000"/>
      <name val="Arial (Hebrew)"/>
      <family val="2"/>
      <charset val="177"/>
    </font>
    <font>
      <b/>
      <sz val="10"/>
      <color indexed="8"/>
      <name val="Arial"/>
      <family val="2"/>
    </font>
    <font>
      <sz val="10"/>
      <color rgb="FFFF0000"/>
      <name val="Arial"/>
      <family val="2"/>
      <charset val="177"/>
    </font>
    <font>
      <sz val="11"/>
      <name val="Arial (Hebrew)"/>
      <charset val="177"/>
    </font>
    <font>
      <sz val="14"/>
      <name val="David"/>
      <family val="2"/>
      <charset val="177"/>
    </font>
    <font>
      <sz val="14"/>
      <color indexed="8"/>
      <name val="Arial (Hebrew)"/>
      <charset val="177"/>
    </font>
    <font>
      <sz val="14"/>
      <color theme="1"/>
      <name val="David"/>
      <family val="2"/>
      <charset val="177"/>
    </font>
    <font>
      <sz val="12"/>
      <color theme="1"/>
      <name val="David"/>
      <family val="2"/>
      <charset val="177"/>
    </font>
    <font>
      <sz val="12"/>
      <color theme="1"/>
      <name val="Arial"/>
      <family val="2"/>
    </font>
    <font>
      <sz val="12"/>
      <name val="Arial"/>
      <family val="2"/>
      <scheme val="minor"/>
    </font>
    <font>
      <b/>
      <sz val="11"/>
      <color indexed="8"/>
      <name val="Arial"/>
      <family val="2"/>
      <charset val="177"/>
      <scheme val="minor"/>
    </font>
    <font>
      <b/>
      <sz val="10"/>
      <color indexed="8"/>
      <name val="Arial (Hebrew)"/>
      <family val="2"/>
      <charset val="177"/>
    </font>
    <font>
      <b/>
      <sz val="10"/>
      <name val="Arial (Hebrew)"/>
      <charset val="177"/>
    </font>
    <font>
      <b/>
      <u/>
      <sz val="11"/>
      <name val="Arial"/>
      <family val="2"/>
    </font>
    <font>
      <b/>
      <u/>
      <sz val="11"/>
      <color rgb="FF000000"/>
      <name val="Arial"/>
      <family val="2"/>
      <scheme val="minor"/>
    </font>
    <font>
      <sz val="8"/>
      <name val="Arial"/>
      <family val="2"/>
    </font>
  </fonts>
  <fills count="5">
    <fill>
      <patternFill patternType="none"/>
    </fill>
    <fill>
      <patternFill patternType="gray125"/>
    </fill>
    <fill>
      <patternFill patternType="solid">
        <fgColor theme="9" tint="0.59999389629810485"/>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1" fillId="0" borderId="0" applyNumberFormat="0">
      <alignment horizontal="right"/>
    </xf>
    <xf numFmtId="0" fontId="5" fillId="0" borderId="0"/>
    <xf numFmtId="0" fontId="13" fillId="0" borderId="0"/>
    <xf numFmtId="0" fontId="17" fillId="0" borderId="0"/>
    <xf numFmtId="0" fontId="1" fillId="0" borderId="0" applyNumberFormat="0">
      <alignment horizontal="right"/>
    </xf>
    <xf numFmtId="0" fontId="17" fillId="0" borderId="0"/>
    <xf numFmtId="0" fontId="17" fillId="0" borderId="0"/>
  </cellStyleXfs>
  <cellXfs count="198">
    <xf numFmtId="0" fontId="0" fillId="0" borderId="0" xfId="0"/>
    <xf numFmtId="49" fontId="2"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3" fontId="2" fillId="0" borderId="1" xfId="1" applyNumberFormat="1" applyFont="1" applyBorder="1" applyAlignment="1">
      <alignment horizontal="center" vertical="center"/>
    </xf>
    <xf numFmtId="3" fontId="4" fillId="0" borderId="1" xfId="1" applyNumberFormat="1" applyFont="1" applyBorder="1" applyAlignment="1" applyProtection="1">
      <alignment horizontal="center" vertical="center"/>
      <protection locked="0"/>
    </xf>
    <xf numFmtId="0" fontId="7" fillId="0" borderId="0" xfId="0" applyFont="1" applyAlignment="1">
      <alignment horizontal="center"/>
    </xf>
    <xf numFmtId="49" fontId="8" fillId="2" borderId="1" xfId="1" applyNumberFormat="1" applyFont="1" applyFill="1" applyBorder="1" applyAlignment="1">
      <alignment horizontal="center" vertical="center"/>
    </xf>
    <xf numFmtId="49" fontId="8" fillId="0" borderId="1" xfId="1" applyNumberFormat="1" applyFont="1" applyBorder="1" applyAlignment="1">
      <alignment horizontal="right" vertical="top" readingOrder="2"/>
    </xf>
    <xf numFmtId="3" fontId="9" fillId="0" borderId="1" xfId="1" applyNumberFormat="1" applyFont="1" applyBorder="1" applyAlignment="1">
      <alignment horizontal="center" vertical="center"/>
    </xf>
    <xf numFmtId="49" fontId="4" fillId="0" borderId="1" xfId="0" applyNumberFormat="1" applyFont="1" applyBorder="1" applyAlignment="1">
      <alignment horizontal="center" vertical="center" wrapText="1" readingOrder="2"/>
    </xf>
    <xf numFmtId="40" fontId="3" fillId="0" borderId="1" xfId="1" applyNumberFormat="1" applyFont="1" applyBorder="1" applyAlignment="1">
      <alignment horizontal="right" vertical="top" wrapText="1" readingOrder="2"/>
    </xf>
    <xf numFmtId="0" fontId="4" fillId="0" borderId="1" xfId="1" applyFont="1" applyBorder="1" applyAlignment="1">
      <alignment horizontal="center" vertical="center" wrapText="1"/>
    </xf>
    <xf numFmtId="3" fontId="10" fillId="0" borderId="1" xfId="1" applyNumberFormat="1" applyFont="1" applyBorder="1" applyAlignment="1">
      <alignment horizontal="center" vertical="center"/>
    </xf>
    <xf numFmtId="0" fontId="11" fillId="0" borderId="1" xfId="2" applyFont="1" applyBorder="1" applyAlignment="1">
      <alignment vertical="top" wrapText="1"/>
    </xf>
    <xf numFmtId="0" fontId="4" fillId="0" borderId="1" xfId="0" applyFont="1" applyBorder="1" applyAlignment="1">
      <alignment horizontal="center" vertical="center" wrapText="1"/>
    </xf>
    <xf numFmtId="3" fontId="12" fillId="0" borderId="1" xfId="1" applyNumberFormat="1" applyFont="1" applyBorder="1" applyAlignment="1">
      <alignment horizontal="center" vertical="center"/>
    </xf>
    <xf numFmtId="0" fontId="0" fillId="0" borderId="1" xfId="0"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3" fontId="0" fillId="0" borderId="1" xfId="0" applyNumberFormat="1" applyBorder="1" applyAlignment="1" applyProtection="1">
      <alignment horizontal="center" vertical="center"/>
      <protection locked="0"/>
    </xf>
    <xf numFmtId="3" fontId="15" fillId="0" borderId="1" xfId="1" applyNumberFormat="1" applyFont="1" applyBorder="1" applyAlignment="1" applyProtection="1">
      <alignment horizontal="center" vertical="center"/>
      <protection locked="0"/>
    </xf>
    <xf numFmtId="0" fontId="11" fillId="0" borderId="1" xfId="0" applyFont="1" applyBorder="1" applyAlignment="1">
      <alignment horizontal="right" vertical="top" wrapText="1" readingOrder="2"/>
    </xf>
    <xf numFmtId="0" fontId="11" fillId="0" borderId="1" xfId="0" applyFont="1" applyBorder="1" applyAlignment="1">
      <alignment horizontal="left" vertical="top" wrapText="1"/>
    </xf>
    <xf numFmtId="0" fontId="0" fillId="0" borderId="1" xfId="0" applyBorder="1" applyAlignment="1" applyProtection="1">
      <alignment vertical="center" wrapText="1"/>
      <protection locked="0"/>
    </xf>
    <xf numFmtId="0" fontId="11" fillId="0" borderId="1" xfId="0" applyFont="1" applyBorder="1" applyAlignment="1">
      <alignment horizontal="right" vertical="top" wrapText="1"/>
    </xf>
    <xf numFmtId="0" fontId="16" fillId="2" borderId="1" xfId="2" applyFont="1" applyFill="1" applyBorder="1" applyAlignment="1">
      <alignment horizontal="center" vertical="top" wrapText="1"/>
    </xf>
    <xf numFmtId="49" fontId="8" fillId="0" borderId="1" xfId="1" applyNumberFormat="1" applyFont="1" applyBorder="1" applyAlignment="1">
      <alignment horizontal="right" vertical="center" readingOrder="2"/>
    </xf>
    <xf numFmtId="49" fontId="18" fillId="0" borderId="1" xfId="4" applyNumberFormat="1" applyFont="1" applyBorder="1" applyAlignment="1">
      <alignment horizontal="center" vertical="center" wrapText="1" readingOrder="2"/>
    </xf>
    <xf numFmtId="0" fontId="7" fillId="0" borderId="1" xfId="0" applyFont="1" applyBorder="1" applyAlignment="1">
      <alignment horizontal="right" vertical="center" wrapText="1" readingOrder="2"/>
    </xf>
    <xf numFmtId="3" fontId="12" fillId="0" borderId="1" xfId="0" applyNumberFormat="1" applyFont="1" applyBorder="1" applyAlignment="1">
      <alignment horizontal="center" vertical="center"/>
    </xf>
    <xf numFmtId="3" fontId="4" fillId="0" borderId="1" xfId="0" applyNumberFormat="1" applyFont="1" applyBorder="1" applyAlignment="1" applyProtection="1">
      <alignment horizontal="center" vertical="center"/>
      <protection locked="0"/>
    </xf>
    <xf numFmtId="0" fontId="7" fillId="0" borderId="0" xfId="4" applyFont="1" applyAlignment="1">
      <alignment horizontal="right" wrapText="1"/>
    </xf>
    <xf numFmtId="0" fontId="19" fillId="0" borderId="1" xfId="0" applyFont="1" applyBorder="1" applyAlignment="1">
      <alignment horizontal="right" vertical="center" wrapText="1" readingOrder="2"/>
    </xf>
    <xf numFmtId="40" fontId="3" fillId="0" borderId="1" xfId="1" applyNumberFormat="1" applyFont="1" applyBorder="1" applyAlignment="1">
      <alignment horizontal="right" vertical="center" wrapText="1" readingOrder="2"/>
    </xf>
    <xf numFmtId="3" fontId="12" fillId="0" borderId="1" xfId="1" applyNumberFormat="1" applyFont="1" applyBorder="1" applyAlignment="1">
      <alignment horizontal="center" vertical="center" wrapText="1"/>
    </xf>
    <xf numFmtId="40" fontId="3" fillId="0" borderId="2" xfId="1" applyNumberFormat="1" applyFont="1" applyBorder="1" applyAlignment="1">
      <alignment horizontal="right" vertical="center" wrapText="1"/>
    </xf>
    <xf numFmtId="0" fontId="20" fillId="0" borderId="1" xfId="1" applyFont="1" applyBorder="1" applyAlignment="1">
      <alignment horizontal="center" vertical="center" wrapText="1"/>
    </xf>
    <xf numFmtId="3" fontId="12" fillId="0" borderId="3" xfId="1" applyNumberFormat="1" applyFont="1" applyBorder="1" applyAlignment="1">
      <alignment horizontal="center" vertical="center" wrapText="1"/>
    </xf>
    <xf numFmtId="40" fontId="3" fillId="0" borderId="1" xfId="1" applyNumberFormat="1" applyFont="1" applyBorder="1" applyAlignment="1">
      <alignment horizontal="right" vertical="center" wrapText="1"/>
    </xf>
    <xf numFmtId="40" fontId="3" fillId="0" borderId="4" xfId="1" applyNumberFormat="1" applyFont="1" applyBorder="1" applyAlignment="1">
      <alignment horizontal="right" vertical="center" wrapText="1"/>
    </xf>
    <xf numFmtId="0" fontId="4" fillId="0" borderId="4" xfId="1" applyFont="1" applyBorder="1" applyAlignment="1">
      <alignment horizontal="center" vertical="center" wrapText="1"/>
    </xf>
    <xf numFmtId="3" fontId="12" fillId="0" borderId="4" xfId="1" applyNumberFormat="1" applyFont="1" applyBorder="1" applyAlignment="1">
      <alignment horizontal="center" vertical="center" wrapText="1"/>
    </xf>
    <xf numFmtId="3" fontId="4" fillId="0" borderId="4" xfId="1" applyNumberFormat="1" applyFont="1" applyBorder="1" applyAlignment="1" applyProtection="1">
      <alignment horizontal="center" vertical="center"/>
      <protection locked="0"/>
    </xf>
    <xf numFmtId="49" fontId="8" fillId="0" borderId="2" xfId="1" applyNumberFormat="1" applyFont="1" applyBorder="1" applyAlignment="1">
      <alignment horizontal="right" vertical="center" readingOrder="2"/>
    </xf>
    <xf numFmtId="3" fontId="9" fillId="0" borderId="3" xfId="1" applyNumberFormat="1" applyFont="1" applyBorder="1" applyAlignment="1">
      <alignment horizontal="center" vertical="center"/>
    </xf>
    <xf numFmtId="49" fontId="18" fillId="0" borderId="5" xfId="4" applyNumberFormat="1" applyFont="1" applyBorder="1" applyAlignment="1">
      <alignment horizontal="center" vertical="center" wrapText="1" readingOrder="2"/>
    </xf>
    <xf numFmtId="40" fontId="3" fillId="0" borderId="5" xfId="1" applyNumberFormat="1" applyFont="1" applyBorder="1" applyAlignment="1">
      <alignment horizontal="right" vertical="center" wrapText="1"/>
    </xf>
    <xf numFmtId="3" fontId="19" fillId="0" borderId="5" xfId="1" applyNumberFormat="1" applyFont="1" applyBorder="1" applyAlignment="1">
      <alignment horizontal="center" vertical="center" wrapText="1"/>
    </xf>
    <xf numFmtId="3" fontId="4" fillId="0" borderId="5" xfId="1" applyNumberFormat="1" applyFont="1" applyBorder="1" applyAlignment="1" applyProtection="1">
      <alignment horizontal="center" vertical="center"/>
      <protection locked="0"/>
    </xf>
    <xf numFmtId="0" fontId="7" fillId="0" borderId="0" xfId="0" applyFont="1"/>
    <xf numFmtId="3" fontId="19" fillId="0" borderId="1" xfId="1" applyNumberFormat="1" applyFont="1" applyBorder="1" applyAlignment="1">
      <alignment horizontal="center" vertical="center" wrapText="1"/>
    </xf>
    <xf numFmtId="0" fontId="21" fillId="0" borderId="1" xfId="2" applyFont="1" applyBorder="1" applyAlignment="1">
      <alignment horizontal="right" vertical="top" wrapText="1" readingOrder="2"/>
    </xf>
    <xf numFmtId="0" fontId="22" fillId="0" borderId="1" xfId="1" applyFont="1" applyBorder="1" applyAlignment="1">
      <alignment horizontal="center" vertical="center" wrapText="1"/>
    </xf>
    <xf numFmtId="0" fontId="22" fillId="0" borderId="1" xfId="5" applyFont="1" applyBorder="1" applyAlignment="1">
      <alignment horizontal="center" vertical="center" wrapText="1"/>
    </xf>
    <xf numFmtId="0" fontId="23" fillId="0" borderId="0" xfId="0" applyFont="1"/>
    <xf numFmtId="0" fontId="6" fillId="0" borderId="0" xfId="0" applyFont="1"/>
    <xf numFmtId="0" fontId="24" fillId="0" borderId="0" xfId="0" applyFont="1"/>
    <xf numFmtId="49" fontId="15" fillId="0" borderId="1" xfId="1" applyNumberFormat="1" applyFont="1" applyBorder="1" applyAlignment="1">
      <alignment horizontal="center" vertical="center"/>
    </xf>
    <xf numFmtId="4" fontId="4" fillId="0" borderId="1" xfId="1" applyNumberFormat="1" applyFont="1" applyBorder="1" applyAlignment="1" applyProtection="1">
      <alignment horizontal="center" vertical="center"/>
      <protection locked="0"/>
    </xf>
    <xf numFmtId="3" fontId="4" fillId="0" borderId="1" xfId="0" applyNumberFormat="1" applyFont="1" applyBorder="1" applyAlignment="1">
      <alignment horizontal="center" vertical="center"/>
    </xf>
    <xf numFmtId="4" fontId="4" fillId="0" borderId="1" xfId="0" applyNumberFormat="1" applyFont="1" applyBorder="1" applyAlignment="1" applyProtection="1">
      <alignment horizontal="center" vertical="center"/>
      <protection locked="0"/>
    </xf>
    <xf numFmtId="3" fontId="4" fillId="0" borderId="1" xfId="1" applyNumberFormat="1" applyFont="1" applyBorder="1" applyAlignment="1">
      <alignment horizontal="center" vertical="center" wrapText="1"/>
    </xf>
    <xf numFmtId="40" fontId="8" fillId="2" borderId="6" xfId="1" applyNumberFormat="1" applyFont="1" applyFill="1" applyBorder="1" applyAlignment="1">
      <alignment horizontal="center" vertical="center" wrapText="1"/>
    </xf>
    <xf numFmtId="0" fontId="22" fillId="0" borderId="3" xfId="5" applyFont="1" applyBorder="1" applyAlignment="1">
      <alignment horizontal="center" vertical="center" wrapText="1"/>
    </xf>
    <xf numFmtId="49" fontId="26" fillId="0" borderId="1" xfId="4" applyNumberFormat="1" applyFont="1" applyBorder="1" applyAlignment="1">
      <alignment horizontal="center" vertical="center" wrapText="1" readingOrder="2"/>
    </xf>
    <xf numFmtId="40" fontId="8" fillId="0" borderId="6" xfId="1" applyNumberFormat="1" applyFont="1" applyBorder="1" applyAlignment="1">
      <alignment horizontal="right" vertical="center" wrapText="1"/>
    </xf>
    <xf numFmtId="3" fontId="12" fillId="0" borderId="3" xfId="1" applyNumberFormat="1" applyFont="1" applyBorder="1" applyAlignment="1">
      <alignment horizontal="center" vertical="center"/>
    </xf>
    <xf numFmtId="4" fontId="4" fillId="0" borderId="3" xfId="1" applyNumberFormat="1" applyFont="1" applyBorder="1" applyAlignment="1" applyProtection="1">
      <alignment horizontal="center" vertical="center"/>
      <protection locked="0"/>
    </xf>
    <xf numFmtId="0" fontId="27" fillId="0" borderId="0" xfId="0" applyFont="1"/>
    <xf numFmtId="40" fontId="3" fillId="0" borderId="2" xfId="1" applyNumberFormat="1" applyFont="1" applyBorder="1" applyAlignment="1">
      <alignment horizontal="right" vertical="top" wrapText="1" readingOrder="2"/>
    </xf>
    <xf numFmtId="3" fontId="10" fillId="0" borderId="3" xfId="1" applyNumberFormat="1" applyFont="1" applyBorder="1" applyAlignment="1">
      <alignment horizontal="center" vertical="center"/>
    </xf>
    <xf numFmtId="0" fontId="4" fillId="0" borderId="2" xfId="1" applyFont="1" applyBorder="1" applyAlignment="1">
      <alignment horizontal="center" vertical="center" wrapText="1"/>
    </xf>
    <xf numFmtId="0" fontId="5" fillId="0" borderId="0" xfId="4" applyFont="1" applyAlignment="1">
      <alignment horizontal="right" wrapText="1"/>
    </xf>
    <xf numFmtId="0" fontId="7" fillId="0" borderId="1" xfId="0" applyFont="1" applyBorder="1" applyAlignment="1">
      <alignment horizontal="right" vertical="top" wrapText="1"/>
    </xf>
    <xf numFmtId="4" fontId="4" fillId="3" borderId="3" xfId="0" applyNumberFormat="1" applyFont="1" applyFill="1" applyBorder="1" applyAlignment="1" applyProtection="1">
      <alignment horizontal="center" vertical="center"/>
      <protection locked="0"/>
    </xf>
    <xf numFmtId="0" fontId="7" fillId="0" borderId="1" xfId="0" applyFont="1" applyBorder="1" applyAlignment="1">
      <alignment horizontal="right" wrapText="1"/>
    </xf>
    <xf numFmtId="0" fontId="28" fillId="3" borderId="1" xfId="0" applyFont="1" applyFill="1" applyBorder="1" applyAlignment="1">
      <alignment horizontal="right" vertical="center" wrapText="1" readingOrder="2"/>
    </xf>
    <xf numFmtId="3" fontId="4" fillId="3" borderId="3" xfId="0" applyNumberFormat="1" applyFont="1" applyFill="1" applyBorder="1" applyAlignment="1" applyProtection="1">
      <alignment horizontal="center" vertical="center"/>
      <protection locked="0"/>
    </xf>
    <xf numFmtId="0" fontId="28" fillId="0" borderId="2" xfId="0" applyFont="1" applyBorder="1" applyAlignment="1">
      <alignment horizontal="right" vertical="center" wrapText="1" readingOrder="2"/>
    </xf>
    <xf numFmtId="3" fontId="4" fillId="0" borderId="3" xfId="0" applyNumberFormat="1" applyFont="1" applyBorder="1" applyAlignment="1" applyProtection="1">
      <alignment horizontal="center" vertical="center"/>
      <protection locked="0"/>
    </xf>
    <xf numFmtId="0" fontId="28" fillId="0" borderId="1" xfId="0" applyFont="1" applyBorder="1" applyAlignment="1">
      <alignment horizontal="right" vertical="center" wrapText="1" readingOrder="2"/>
    </xf>
    <xf numFmtId="40" fontId="8" fillId="0" borderId="1" xfId="1" applyNumberFormat="1" applyFont="1" applyBorder="1" applyAlignment="1">
      <alignment horizontal="right" vertical="center" wrapText="1"/>
    </xf>
    <xf numFmtId="49" fontId="2" fillId="0" borderId="2" xfId="1" applyNumberFormat="1" applyFont="1" applyBorder="1" applyAlignment="1">
      <alignment horizontal="center" vertical="center"/>
    </xf>
    <xf numFmtId="3" fontId="29" fillId="0" borderId="1" xfId="1" applyNumberFormat="1" applyFont="1" applyBorder="1" applyAlignment="1">
      <alignment horizontal="center" vertical="center"/>
    </xf>
    <xf numFmtId="3" fontId="31" fillId="0" borderId="1" xfId="0" applyNumberFormat="1" applyFont="1" applyBorder="1" applyAlignment="1">
      <alignment horizontal="center" vertical="center" wrapText="1" readingOrder="1"/>
    </xf>
    <xf numFmtId="0" fontId="5" fillId="0" borderId="0" xfId="0" applyFont="1" applyAlignment="1">
      <alignment horizontal="center"/>
    </xf>
    <xf numFmtId="0" fontId="32" fillId="0" borderId="1" xfId="0" applyFont="1" applyBorder="1" applyAlignment="1">
      <alignment horizontal="right" vertical="center" wrapText="1" readingOrder="2"/>
    </xf>
    <xf numFmtId="49" fontId="20" fillId="0" borderId="1" xfId="6" applyNumberFormat="1" applyFont="1" applyBorder="1" applyAlignment="1">
      <alignment horizontal="center" vertical="center" wrapText="1" readingOrder="2"/>
    </xf>
    <xf numFmtId="40" fontId="8" fillId="0" borderId="2" xfId="1" applyNumberFormat="1" applyFont="1" applyBorder="1" applyAlignment="1">
      <alignment horizontal="right" vertical="center" wrapText="1" readingOrder="2"/>
    </xf>
    <xf numFmtId="3" fontId="25" fillId="0" borderId="3" xfId="1" applyNumberFormat="1" applyFont="1" applyBorder="1" applyAlignment="1">
      <alignment horizontal="center" vertical="center"/>
    </xf>
    <xf numFmtId="0" fontId="3" fillId="0" borderId="2" xfId="7" applyFont="1" applyBorder="1" applyAlignment="1">
      <alignment horizontal="right" vertical="center" wrapText="1" readingOrder="2"/>
    </xf>
    <xf numFmtId="0" fontId="5" fillId="0" borderId="0" xfId="0" applyFont="1" applyAlignment="1">
      <alignment horizontal="left"/>
    </xf>
    <xf numFmtId="40" fontId="3" fillId="0" borderId="6" xfId="1" applyNumberFormat="1" applyFont="1" applyBorder="1" applyAlignment="1">
      <alignment horizontal="right" vertical="center" wrapText="1"/>
    </xf>
    <xf numFmtId="40" fontId="3" fillId="0" borderId="2" xfId="1" applyNumberFormat="1" applyFont="1" applyBorder="1" applyAlignment="1">
      <alignment horizontal="right" vertical="top" wrapText="1"/>
    </xf>
    <xf numFmtId="3" fontId="4" fillId="0" borderId="3" xfId="1" applyNumberFormat="1" applyFont="1" applyBorder="1" applyAlignment="1" applyProtection="1">
      <alignment horizontal="center" vertical="center"/>
      <protection locked="0"/>
    </xf>
    <xf numFmtId="49" fontId="8" fillId="0" borderId="2" xfId="1" applyNumberFormat="1" applyFont="1" applyBorder="1" applyAlignment="1">
      <alignment horizontal="center" vertical="top" wrapText="1" readingOrder="2"/>
    </xf>
    <xf numFmtId="0" fontId="11" fillId="0" borderId="2" xfId="2" applyFont="1" applyBorder="1" applyAlignment="1">
      <alignment vertical="top" wrapText="1"/>
    </xf>
    <xf numFmtId="4" fontId="12" fillId="0" borderId="7" xfId="0" applyNumberFormat="1" applyFont="1" applyBorder="1" applyAlignment="1">
      <alignment horizontal="center" vertical="center"/>
    </xf>
    <xf numFmtId="49" fontId="2" fillId="0" borderId="5" xfId="1" applyNumberFormat="1" applyFont="1" applyBorder="1" applyAlignment="1">
      <alignment horizontal="center" vertical="center"/>
    </xf>
    <xf numFmtId="40" fontId="8" fillId="2" borderId="1" xfId="1" applyNumberFormat="1" applyFont="1" applyFill="1" applyBorder="1" applyAlignment="1">
      <alignment horizontal="center" vertical="center" wrapText="1"/>
    </xf>
    <xf numFmtId="0" fontId="20" fillId="0" borderId="5" xfId="1" applyFont="1" applyBorder="1" applyAlignment="1">
      <alignment horizontal="center" vertical="center" wrapText="1"/>
    </xf>
    <xf numFmtId="49" fontId="10" fillId="0" borderId="1" xfId="1" applyNumberFormat="1" applyFont="1" applyBorder="1" applyAlignment="1">
      <alignment horizontal="center" vertical="center"/>
    </xf>
    <xf numFmtId="164" fontId="2" fillId="0" borderId="5" xfId="1" applyNumberFormat="1" applyFont="1" applyBorder="1" applyAlignment="1" applyProtection="1">
      <alignment horizontal="center" vertical="center"/>
      <protection locked="0"/>
    </xf>
    <xf numFmtId="49" fontId="10" fillId="0" borderId="3" xfId="1" applyNumberFormat="1" applyFont="1" applyBorder="1" applyAlignment="1">
      <alignment horizontal="center" vertical="center"/>
    </xf>
    <xf numFmtId="164" fontId="2" fillId="0" borderId="1" xfId="1" applyNumberFormat="1" applyFont="1" applyBorder="1" applyAlignment="1" applyProtection="1">
      <alignment horizontal="center" vertical="center"/>
      <protection locked="0"/>
    </xf>
    <xf numFmtId="0" fontId="34" fillId="0" borderId="1" xfId="4" applyFont="1" applyBorder="1" applyAlignment="1">
      <alignment horizontal="right" vertical="top" wrapText="1"/>
    </xf>
    <xf numFmtId="3" fontId="12" fillId="0" borderId="7" xfId="1" applyNumberFormat="1" applyFont="1" applyBorder="1" applyAlignment="1">
      <alignment horizontal="center" vertical="center"/>
    </xf>
    <xf numFmtId="0" fontId="34" fillId="0" borderId="1" xfId="1" applyFont="1" applyBorder="1" applyAlignment="1">
      <alignment horizontal="right" vertical="top" wrapText="1"/>
    </xf>
    <xf numFmtId="1" fontId="20" fillId="0" borderId="2" xfId="1" applyNumberFormat="1" applyFont="1" applyBorder="1" applyAlignment="1">
      <alignment horizontal="center"/>
    </xf>
    <xf numFmtId="0" fontId="20" fillId="0" borderId="2" xfId="1" applyFont="1" applyBorder="1" applyAlignment="1">
      <alignment horizontal="center" vertical="center" wrapText="1"/>
    </xf>
    <xf numFmtId="49" fontId="8" fillId="0" borderId="1" xfId="1" applyNumberFormat="1" applyFont="1" applyBorder="1" applyAlignment="1">
      <alignment horizontal="center" vertical="top" wrapText="1" readingOrder="2"/>
    </xf>
    <xf numFmtId="1" fontId="20" fillId="0" borderId="4" xfId="1" applyNumberFormat="1" applyFont="1" applyBorder="1" applyAlignment="1">
      <alignment horizontal="center" vertical="center"/>
    </xf>
    <xf numFmtId="4" fontId="12" fillId="0" borderId="4" xfId="0" applyNumberFormat="1" applyFont="1" applyBorder="1" applyAlignment="1">
      <alignment horizontal="center" vertical="center"/>
    </xf>
    <xf numFmtId="0" fontId="3" fillId="0" borderId="1" xfId="0" applyFont="1" applyBorder="1" applyAlignment="1">
      <alignment horizontal="right" vertical="center" wrapText="1"/>
    </xf>
    <xf numFmtId="0" fontId="32" fillId="0" borderId="8" xfId="0" applyFont="1" applyBorder="1" applyAlignment="1">
      <alignment vertical="center" wrapText="1" readingOrder="2"/>
    </xf>
    <xf numFmtId="0" fontId="35" fillId="0" borderId="1" xfId="0" applyFont="1" applyBorder="1" applyAlignment="1">
      <alignment horizontal="right" vertical="center" wrapText="1"/>
    </xf>
    <xf numFmtId="0" fontId="36" fillId="0" borderId="1" xfId="0" applyFont="1" applyBorder="1" applyAlignment="1">
      <alignment horizontal="center" vertical="center" wrapText="1"/>
    </xf>
    <xf numFmtId="3" fontId="37" fillId="0" borderId="1" xfId="1" applyNumberFormat="1" applyFont="1" applyBorder="1" applyAlignment="1">
      <alignment horizontal="center" vertical="center"/>
    </xf>
    <xf numFmtId="3" fontId="36" fillId="0" borderId="1" xfId="1" applyNumberFormat="1" applyFont="1" applyBorder="1" applyAlignment="1" applyProtection="1">
      <alignment horizontal="center" vertical="center"/>
      <protection locked="0"/>
    </xf>
    <xf numFmtId="3" fontId="14" fillId="0" borderId="0" xfId="0" applyNumberFormat="1" applyFont="1" applyAlignment="1">
      <alignment horizontal="center" vertical="center"/>
    </xf>
    <xf numFmtId="3" fontId="0" fillId="0" borderId="0" xfId="0" applyNumberFormat="1"/>
    <xf numFmtId="3" fontId="2" fillId="0" borderId="1" xfId="1" applyNumberFormat="1" applyFont="1" applyBorder="1" applyAlignment="1" applyProtection="1">
      <alignment horizontal="center" vertical="center"/>
      <protection locked="0"/>
    </xf>
    <xf numFmtId="3" fontId="12" fillId="0" borderId="4" xfId="1" applyNumberFormat="1" applyFont="1" applyBorder="1" applyAlignment="1" applyProtection="1">
      <alignment horizontal="center" vertical="center" wrapText="1"/>
      <protection locked="0"/>
    </xf>
    <xf numFmtId="49" fontId="2" fillId="0" borderId="1" xfId="1" applyNumberFormat="1" applyFont="1" applyBorder="1" applyAlignment="1" applyProtection="1">
      <alignment horizontal="center" vertical="center"/>
      <protection locked="0"/>
    </xf>
    <xf numFmtId="3" fontId="12" fillId="0" borderId="7" xfId="1" applyNumberFormat="1" applyFont="1" applyBorder="1" applyAlignment="1" applyProtection="1">
      <alignment horizontal="center" vertical="center" wrapText="1"/>
      <protection locked="0"/>
    </xf>
    <xf numFmtId="3" fontId="30" fillId="0" borderId="3" xfId="1" applyNumberFormat="1" applyFont="1" applyBorder="1" applyAlignment="1" applyProtection="1">
      <alignment horizontal="center" vertical="center"/>
      <protection locked="0"/>
    </xf>
    <xf numFmtId="3" fontId="2" fillId="0" borderId="3" xfId="1" applyNumberFormat="1" applyFont="1" applyBorder="1" applyAlignment="1" applyProtection="1">
      <alignment horizontal="center" vertical="center"/>
      <protection locked="0"/>
    </xf>
    <xf numFmtId="3" fontId="0" fillId="0" borderId="0" xfId="0" applyNumberFormat="1" applyProtection="1">
      <protection locked="0"/>
    </xf>
    <xf numFmtId="0" fontId="7" fillId="0" borderId="0" xfId="0" applyFont="1" applyAlignment="1" applyProtection="1">
      <alignment horizontal="center"/>
      <protection locked="0"/>
    </xf>
    <xf numFmtId="0" fontId="0" fillId="0" borderId="0" xfId="0" applyProtection="1">
      <protection locked="0"/>
    </xf>
    <xf numFmtId="0" fontId="7" fillId="0" borderId="0" xfId="4" applyFont="1" applyAlignment="1" applyProtection="1">
      <alignment horizontal="right" wrapText="1"/>
      <protection locked="0"/>
    </xf>
    <xf numFmtId="0" fontId="7" fillId="0" borderId="0" xfId="0" applyFont="1" applyProtection="1">
      <protection locked="0"/>
    </xf>
    <xf numFmtId="0" fontId="23" fillId="0" borderId="0" xfId="0" applyFont="1" applyProtection="1">
      <protection locked="0"/>
    </xf>
    <xf numFmtId="0" fontId="6" fillId="0" borderId="0" xfId="0" applyFont="1" applyProtection="1">
      <protection locked="0"/>
    </xf>
    <xf numFmtId="0" fontId="24" fillId="0" borderId="0" xfId="0" applyFont="1" applyProtection="1">
      <protection locked="0"/>
    </xf>
    <xf numFmtId="0" fontId="27" fillId="0" borderId="0" xfId="0" applyFont="1" applyProtection="1">
      <protection locked="0"/>
    </xf>
    <xf numFmtId="0" fontId="5" fillId="0" borderId="0" xfId="4" applyFont="1" applyAlignment="1" applyProtection="1">
      <alignment horizontal="right" wrapText="1"/>
      <protection locked="0"/>
    </xf>
    <xf numFmtId="0" fontId="5" fillId="0" borderId="0" xfId="0" applyFont="1" applyAlignment="1" applyProtection="1">
      <alignment horizontal="center"/>
      <protection locked="0"/>
    </xf>
    <xf numFmtId="0" fontId="5" fillId="0" borderId="0" xfId="0" applyFont="1" applyAlignment="1" applyProtection="1">
      <alignment horizontal="left"/>
      <protection locked="0"/>
    </xf>
    <xf numFmtId="49" fontId="3" fillId="0" borderId="1" xfId="1" applyNumberFormat="1" applyFont="1" applyBorder="1" applyAlignment="1" applyProtection="1">
      <alignment horizontal="center" vertical="center"/>
      <protection locked="0"/>
    </xf>
    <xf numFmtId="49" fontId="8" fillId="2" borderId="1" xfId="1" applyNumberFormat="1" applyFont="1" applyFill="1" applyBorder="1" applyAlignment="1" applyProtection="1">
      <alignment horizontal="center" vertical="center"/>
      <protection locked="0"/>
    </xf>
    <xf numFmtId="49" fontId="8" fillId="0" borderId="1" xfId="1" applyNumberFormat="1" applyFont="1" applyBorder="1" applyAlignment="1" applyProtection="1">
      <alignment horizontal="right" vertical="top" readingOrder="2"/>
      <protection locked="0"/>
    </xf>
    <xf numFmtId="40" fontId="3" fillId="0" borderId="1" xfId="1" applyNumberFormat="1" applyFont="1" applyBorder="1" applyAlignment="1" applyProtection="1">
      <alignment horizontal="right" vertical="top" wrapText="1" readingOrder="2"/>
      <protection locked="0"/>
    </xf>
    <xf numFmtId="0" fontId="11" fillId="0" borderId="1" xfId="2" applyFont="1" applyBorder="1" applyAlignment="1" applyProtection="1">
      <alignment vertical="top" wrapText="1"/>
      <protection locked="0"/>
    </xf>
    <xf numFmtId="0" fontId="11" fillId="0" borderId="1" xfId="0" applyFont="1" applyBorder="1" applyAlignment="1" applyProtection="1">
      <alignment horizontal="right" vertical="top" wrapText="1" readingOrder="2"/>
      <protection locked="0"/>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horizontal="right" vertical="top" wrapText="1"/>
      <protection locked="0"/>
    </xf>
    <xf numFmtId="0" fontId="16" fillId="2" borderId="1" xfId="2" applyFont="1" applyFill="1" applyBorder="1" applyAlignment="1" applyProtection="1">
      <alignment horizontal="center" vertical="top" wrapText="1"/>
      <protection locked="0"/>
    </xf>
    <xf numFmtId="49" fontId="8" fillId="0" borderId="1" xfId="1" applyNumberFormat="1" applyFont="1" applyBorder="1" applyAlignment="1" applyProtection="1">
      <alignment horizontal="right" vertical="center" readingOrder="2"/>
      <protection locked="0"/>
    </xf>
    <xf numFmtId="0" fontId="7" fillId="0" borderId="1" xfId="0" applyFont="1" applyBorder="1" applyAlignment="1" applyProtection="1">
      <alignment horizontal="right" vertical="center" wrapText="1" readingOrder="2"/>
      <protection locked="0"/>
    </xf>
    <xf numFmtId="0" fontId="19" fillId="0" borderId="1" xfId="0" applyFont="1" applyBorder="1" applyAlignment="1" applyProtection="1">
      <alignment horizontal="right" vertical="center" wrapText="1" readingOrder="2"/>
      <protection locked="0"/>
    </xf>
    <xf numFmtId="40" fontId="3" fillId="0" borderId="1" xfId="1" applyNumberFormat="1" applyFont="1" applyBorder="1" applyAlignment="1" applyProtection="1">
      <alignment horizontal="right" vertical="center" wrapText="1" readingOrder="2"/>
      <protection locked="0"/>
    </xf>
    <xf numFmtId="40" fontId="3" fillId="0" borderId="2" xfId="1" applyNumberFormat="1" applyFont="1" applyBorder="1" applyAlignment="1" applyProtection="1">
      <alignment horizontal="right" vertical="center" wrapText="1"/>
      <protection locked="0"/>
    </xf>
    <xf numFmtId="40" fontId="3" fillId="0" borderId="1" xfId="1" applyNumberFormat="1" applyFont="1" applyBorder="1" applyAlignment="1" applyProtection="1">
      <alignment horizontal="right" vertical="center" wrapText="1"/>
      <protection locked="0"/>
    </xf>
    <xf numFmtId="40" fontId="3" fillId="0" borderId="4" xfId="1" applyNumberFormat="1" applyFont="1" applyBorder="1" applyAlignment="1" applyProtection="1">
      <alignment horizontal="right" vertical="center" wrapText="1"/>
      <protection locked="0"/>
    </xf>
    <xf numFmtId="49" fontId="8" fillId="0" borderId="2" xfId="1" applyNumberFormat="1" applyFont="1" applyBorder="1" applyAlignment="1" applyProtection="1">
      <alignment horizontal="right" vertical="center" readingOrder="2"/>
      <protection locked="0"/>
    </xf>
    <xf numFmtId="40" fontId="3" fillId="0" borderId="5" xfId="1" applyNumberFormat="1" applyFont="1" applyBorder="1" applyAlignment="1" applyProtection="1">
      <alignment horizontal="right" vertical="center" wrapText="1"/>
      <protection locked="0"/>
    </xf>
    <xf numFmtId="0" fontId="21" fillId="0" borderId="1" xfId="2" applyFont="1" applyBorder="1" applyAlignment="1" applyProtection="1">
      <alignment horizontal="right" vertical="top" wrapText="1" readingOrder="2"/>
      <protection locked="0"/>
    </xf>
    <xf numFmtId="40" fontId="8" fillId="2" borderId="6" xfId="1" applyNumberFormat="1" applyFont="1" applyFill="1" applyBorder="1" applyAlignment="1" applyProtection="1">
      <alignment horizontal="center" vertical="center" wrapText="1"/>
      <protection locked="0"/>
    </xf>
    <xf numFmtId="40" fontId="8" fillId="0" borderId="6" xfId="1" applyNumberFormat="1" applyFont="1" applyBorder="1" applyAlignment="1" applyProtection="1">
      <alignment horizontal="right" vertical="center" wrapText="1"/>
      <protection locked="0"/>
    </xf>
    <xf numFmtId="40" fontId="3" fillId="0" borderId="2" xfId="1" applyNumberFormat="1" applyFont="1" applyBorder="1" applyAlignment="1" applyProtection="1">
      <alignment horizontal="right" vertical="top" wrapText="1" readingOrder="2"/>
      <protection locked="0"/>
    </xf>
    <xf numFmtId="0" fontId="7" fillId="0" borderId="2" xfId="0" applyFont="1" applyBorder="1" applyAlignment="1" applyProtection="1">
      <alignment horizontal="right" vertical="top" wrapText="1"/>
      <protection locked="0"/>
    </xf>
    <xf numFmtId="0" fontId="7" fillId="0" borderId="2" xfId="0" applyFont="1" applyBorder="1" applyAlignment="1" applyProtection="1">
      <alignment horizontal="right" wrapText="1"/>
      <protection locked="0"/>
    </xf>
    <xf numFmtId="0" fontId="28" fillId="3" borderId="2" xfId="0" applyFont="1" applyFill="1" applyBorder="1" applyAlignment="1" applyProtection="1">
      <alignment horizontal="right" vertical="center" wrapText="1" readingOrder="2"/>
      <protection locked="0"/>
    </xf>
    <xf numFmtId="0" fontId="28" fillId="0" borderId="2" xfId="0" applyFont="1" applyBorder="1" applyAlignment="1" applyProtection="1">
      <alignment horizontal="right" vertical="center" wrapText="1" readingOrder="2"/>
      <protection locked="0"/>
    </xf>
    <xf numFmtId="40" fontId="8" fillId="0" borderId="2" xfId="1" applyNumberFormat="1" applyFont="1" applyBorder="1" applyAlignment="1" applyProtection="1">
      <alignment horizontal="right" vertical="center" wrapText="1"/>
      <protection locked="0"/>
    </xf>
    <xf numFmtId="0" fontId="32" fillId="0" borderId="1" xfId="0" applyFont="1" applyBorder="1" applyAlignment="1" applyProtection="1">
      <alignment horizontal="right" vertical="center" wrapText="1" readingOrder="2"/>
      <protection locked="0"/>
    </xf>
    <xf numFmtId="40" fontId="8" fillId="0" borderId="2" xfId="1" applyNumberFormat="1" applyFont="1" applyBorder="1" applyAlignment="1" applyProtection="1">
      <alignment horizontal="right" vertical="center" wrapText="1" readingOrder="2"/>
      <protection locked="0"/>
    </xf>
    <xf numFmtId="0" fontId="3" fillId="0" borderId="2" xfId="7" applyFont="1" applyBorder="1" applyAlignment="1" applyProtection="1">
      <alignment horizontal="right" vertical="center" wrapText="1" readingOrder="2"/>
      <protection locked="0"/>
    </xf>
    <xf numFmtId="40" fontId="3" fillId="0" borderId="6" xfId="1" applyNumberFormat="1" applyFont="1" applyBorder="1" applyAlignment="1" applyProtection="1">
      <alignment horizontal="right" vertical="center" wrapText="1"/>
      <protection locked="0"/>
    </xf>
    <xf numFmtId="40" fontId="3" fillId="0" borderId="2" xfId="1" applyNumberFormat="1" applyFont="1" applyBorder="1" applyAlignment="1" applyProtection="1">
      <alignment horizontal="right" vertical="top" wrapText="1"/>
      <protection locked="0"/>
    </xf>
    <xf numFmtId="49" fontId="8" fillId="0" borderId="2" xfId="1" applyNumberFormat="1" applyFont="1" applyBorder="1" applyAlignment="1" applyProtection="1">
      <alignment horizontal="center" vertical="top" wrapText="1" readingOrder="2"/>
      <protection locked="0"/>
    </xf>
    <xf numFmtId="0" fontId="11" fillId="0" borderId="2" xfId="2" applyFont="1" applyBorder="1" applyAlignment="1" applyProtection="1">
      <alignment vertical="top" wrapText="1"/>
      <protection locked="0"/>
    </xf>
    <xf numFmtId="40" fontId="8" fillId="2" borderId="5" xfId="1" applyNumberFormat="1" applyFont="1" applyFill="1" applyBorder="1" applyAlignment="1" applyProtection="1">
      <alignment horizontal="center" vertical="center" wrapText="1"/>
      <protection locked="0"/>
    </xf>
    <xf numFmtId="0" fontId="34" fillId="0" borderId="1" xfId="4" applyFont="1" applyBorder="1" applyAlignment="1" applyProtection="1">
      <alignment horizontal="right" vertical="top" wrapText="1"/>
      <protection locked="0"/>
    </xf>
    <xf numFmtId="0" fontId="34" fillId="0" borderId="2" xfId="1" applyFont="1" applyBorder="1" applyAlignment="1" applyProtection="1">
      <alignment horizontal="right" vertical="top" wrapText="1"/>
      <protection locked="0"/>
    </xf>
    <xf numFmtId="0" fontId="34" fillId="0" borderId="2" xfId="4" applyFont="1" applyBorder="1" applyAlignment="1" applyProtection="1">
      <alignment horizontal="right" vertical="top" wrapText="1"/>
      <protection locked="0"/>
    </xf>
    <xf numFmtId="49" fontId="8" fillId="0" borderId="1" xfId="1" applyNumberFormat="1" applyFont="1" applyBorder="1" applyAlignment="1" applyProtection="1">
      <alignment horizontal="center" vertical="top" wrapText="1" readingOrder="2"/>
      <protection locked="0"/>
    </xf>
    <xf numFmtId="0" fontId="3" fillId="0" borderId="9" xfId="0" applyFont="1" applyBorder="1" applyAlignment="1" applyProtection="1">
      <alignment horizontal="right" vertical="center" wrapText="1"/>
      <protection locked="0"/>
    </xf>
    <xf numFmtId="0" fontId="35" fillId="0" borderId="1" xfId="0" applyFont="1" applyBorder="1" applyAlignment="1" applyProtection="1">
      <alignment horizontal="right" vertical="center" wrapText="1"/>
      <protection locked="0"/>
    </xf>
    <xf numFmtId="49" fontId="2" fillId="0" borderId="4" xfId="1" applyNumberFormat="1" applyFont="1" applyBorder="1" applyAlignment="1">
      <alignment horizontal="center" vertical="center"/>
    </xf>
    <xf numFmtId="49" fontId="8" fillId="0" borderId="4" xfId="1" applyNumberFormat="1" applyFont="1" applyBorder="1" applyAlignment="1">
      <alignment horizontal="right" vertical="top" readingOrder="2"/>
    </xf>
    <xf numFmtId="49" fontId="8" fillId="0" borderId="4" xfId="1" applyNumberFormat="1" applyFont="1" applyBorder="1" applyAlignment="1" applyProtection="1">
      <alignment horizontal="right" vertical="top" readingOrder="2"/>
      <protection locked="0"/>
    </xf>
    <xf numFmtId="3" fontId="9" fillId="0" borderId="4" xfId="1" applyNumberFormat="1" applyFont="1" applyBorder="1" applyAlignment="1">
      <alignment horizontal="center" vertical="center"/>
    </xf>
    <xf numFmtId="3" fontId="2" fillId="0" borderId="4" xfId="1" applyNumberFormat="1" applyFont="1" applyBorder="1" applyAlignment="1" applyProtection="1">
      <alignment horizontal="center" vertical="center"/>
      <protection locked="0"/>
    </xf>
    <xf numFmtId="3" fontId="15" fillId="0" borderId="4" xfId="1" applyNumberFormat="1" applyFont="1" applyBorder="1" applyAlignment="1" applyProtection="1">
      <alignment horizontal="center" vertical="center"/>
      <protection locked="0"/>
    </xf>
    <xf numFmtId="0" fontId="0" fillId="0" borderId="10" xfId="0" applyBorder="1"/>
    <xf numFmtId="0" fontId="35" fillId="0" borderId="11" xfId="0" applyFont="1" applyBorder="1" applyAlignment="1">
      <alignment horizontal="right" vertical="center" wrapText="1"/>
    </xf>
    <xf numFmtId="0" fontId="35" fillId="0" borderId="11" xfId="0" applyFont="1" applyBorder="1" applyAlignment="1" applyProtection="1">
      <alignment horizontal="right" vertical="center" wrapText="1"/>
      <protection locked="0"/>
    </xf>
    <xf numFmtId="0" fontId="36" fillId="0" borderId="11" xfId="0" applyFont="1" applyBorder="1" applyAlignment="1">
      <alignment horizontal="center" vertical="center" wrapText="1"/>
    </xf>
    <xf numFmtId="3" fontId="37" fillId="0" borderId="11" xfId="1" applyNumberFormat="1" applyFont="1" applyBorder="1" applyAlignment="1">
      <alignment horizontal="center" vertical="center"/>
    </xf>
    <xf numFmtId="3" fontId="36" fillId="0" borderId="11" xfId="1" applyNumberFormat="1" applyFont="1" applyBorder="1" applyAlignment="1" applyProtection="1">
      <alignment horizontal="center" vertical="center"/>
      <protection locked="0"/>
    </xf>
    <xf numFmtId="3" fontId="36" fillId="0" borderId="12" xfId="1" applyNumberFormat="1" applyFont="1" applyBorder="1" applyAlignment="1" applyProtection="1">
      <alignment horizontal="center" vertical="center"/>
      <protection locked="0"/>
    </xf>
    <xf numFmtId="0" fontId="7" fillId="4" borderId="1" xfId="0" applyFont="1" applyFill="1" applyBorder="1" applyAlignment="1" applyProtection="1">
      <alignment horizontal="right" vertical="center" wrapText="1" readingOrder="2"/>
      <protection locked="0"/>
    </xf>
    <xf numFmtId="0" fontId="4" fillId="4" borderId="1" xfId="1" applyFont="1" applyFill="1" applyBorder="1" applyAlignment="1">
      <alignment horizontal="center" vertical="center" wrapText="1"/>
    </xf>
    <xf numFmtId="3" fontId="12" fillId="4" borderId="1" xfId="0" applyNumberFormat="1" applyFont="1" applyFill="1" applyBorder="1" applyAlignment="1">
      <alignment horizontal="center" vertical="center"/>
    </xf>
    <xf numFmtId="3" fontId="4" fillId="4" borderId="1" xfId="0" applyNumberFormat="1" applyFont="1" applyFill="1" applyBorder="1" applyAlignment="1" applyProtection="1">
      <alignment horizontal="center" vertical="center"/>
      <protection locked="0"/>
    </xf>
    <xf numFmtId="3" fontId="4" fillId="4" borderId="1" xfId="1" applyNumberFormat="1"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wrapText="1" readingOrder="2"/>
      <protection locked="0"/>
    </xf>
  </cellXfs>
  <cellStyles count="8">
    <cellStyle name="MS_Hebrew" xfId="1" xr:uid="{80366E57-1303-4961-BA33-CFF36B88CF3B}"/>
    <cellStyle name="MS_Hebrew 2" xfId="5" xr:uid="{2450D417-1B46-4360-98B5-D59B00383F72}"/>
    <cellStyle name="Normal" xfId="0" builtinId="0"/>
    <cellStyle name="Normal 2" xfId="2" xr:uid="{845EDF40-3E89-432D-9235-FE6D44AE0A06}"/>
    <cellStyle name="Normal 5" xfId="3" xr:uid="{A2B2736E-9A73-4768-BD92-AC21AECE0BE9}"/>
    <cellStyle name="Normal_גירית_כתב כמויות מעודכן_18.6.06" xfId="6" xr:uid="{76DCC181-04AF-43C9-B106-1CFD5CB831AF}"/>
    <cellStyle name="Normal_כתב כמויות לביצוע" xfId="4" xr:uid="{B3B786AA-63C1-44E0-9D89-0249E727B463}"/>
    <cellStyle name="סגנון 1" xfId="7" xr:uid="{28ECD9A3-2B38-419D-B0CC-2C88B082C6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A1877-313C-44F8-82AA-EBD06EE5760B}">
  <dimension ref="A1:J139"/>
  <sheetViews>
    <sheetView rightToLeft="1" tabSelected="1" topLeftCell="A127" zoomScaleNormal="100" workbookViewId="0">
      <selection activeCell="I78" sqref="I78"/>
    </sheetView>
  </sheetViews>
  <sheetFormatPr defaultRowHeight="13.2" outlineLevelRow="1"/>
  <cols>
    <col min="1" max="1" width="10" customWidth="1"/>
    <col min="2" max="2" width="55.5546875" customWidth="1"/>
    <col min="3" max="3" width="18.44140625" style="128" customWidth="1"/>
    <col min="4" max="4" width="20.21875" style="128" customWidth="1"/>
    <col min="5" max="5" width="14.33203125" style="128" customWidth="1"/>
    <col min="6" max="6" width="7.88671875" customWidth="1"/>
    <col min="7" max="7" width="7.77734375" style="118" customWidth="1"/>
    <col min="8" max="8" width="10.88671875" style="126" customWidth="1"/>
    <col min="9" max="9" width="11.6640625" style="119" customWidth="1"/>
    <col min="10" max="10" width="9.88671875" style="128" bestFit="1" customWidth="1"/>
  </cols>
  <sheetData>
    <row r="1" spans="1:10" s="5" customFormat="1" ht="13.8">
      <c r="A1" s="1" t="s">
        <v>0</v>
      </c>
      <c r="B1" s="2" t="s">
        <v>1</v>
      </c>
      <c r="C1" s="138" t="s">
        <v>230</v>
      </c>
      <c r="D1" s="138" t="s">
        <v>231</v>
      </c>
      <c r="E1" s="138" t="s">
        <v>232</v>
      </c>
      <c r="F1" s="1" t="s">
        <v>2</v>
      </c>
      <c r="G1" s="1" t="s">
        <v>3</v>
      </c>
      <c r="H1" s="120" t="s">
        <v>4</v>
      </c>
      <c r="I1" s="4" t="s">
        <v>5</v>
      </c>
      <c r="J1" s="127"/>
    </row>
    <row r="2" spans="1:10" s="5" customFormat="1" ht="13.8">
      <c r="A2" s="1" t="s">
        <v>6</v>
      </c>
      <c r="B2" s="6" t="s">
        <v>7</v>
      </c>
      <c r="C2" s="139"/>
      <c r="D2" s="139"/>
      <c r="E2" s="139"/>
      <c r="F2" s="1"/>
      <c r="G2" s="1"/>
      <c r="H2" s="120"/>
      <c r="I2" s="4"/>
      <c r="J2" s="127"/>
    </row>
    <row r="3" spans="1:10" s="5" customFormat="1" ht="13.8">
      <c r="A3" s="1" t="s">
        <v>8</v>
      </c>
      <c r="B3" s="7" t="s">
        <v>9</v>
      </c>
      <c r="C3" s="140"/>
      <c r="D3" s="140"/>
      <c r="E3" s="140"/>
      <c r="F3" s="1"/>
      <c r="G3" s="8"/>
      <c r="H3" s="120"/>
      <c r="I3" s="4">
        <f t="shared" ref="I3:I43" si="0">H3*G3</f>
        <v>0</v>
      </c>
      <c r="J3" s="127"/>
    </row>
    <row r="4" spans="1:10" s="5" customFormat="1" ht="110.4">
      <c r="A4" s="9" t="s">
        <v>10</v>
      </c>
      <c r="B4" s="10" t="s">
        <v>11</v>
      </c>
      <c r="C4" s="141"/>
      <c r="D4" s="141"/>
      <c r="E4" s="141"/>
      <c r="F4" s="11" t="s">
        <v>12</v>
      </c>
      <c r="G4" s="12"/>
      <c r="H4" s="4"/>
      <c r="I4" s="4">
        <f t="shared" si="0"/>
        <v>0</v>
      </c>
      <c r="J4" s="127"/>
    </row>
    <row r="5" spans="1:10" s="5" customFormat="1" ht="72">
      <c r="A5" s="9" t="s">
        <v>13</v>
      </c>
      <c r="B5" s="13" t="s">
        <v>14</v>
      </c>
      <c r="C5" s="142"/>
      <c r="D5" s="142"/>
      <c r="E5" s="142"/>
      <c r="F5" s="14" t="s">
        <v>15</v>
      </c>
      <c r="G5" s="15">
        <v>2</v>
      </c>
      <c r="H5" s="4"/>
      <c r="I5" s="4">
        <f t="shared" si="0"/>
        <v>0</v>
      </c>
      <c r="J5" s="127"/>
    </row>
    <row r="6" spans="1:10" s="5" customFormat="1" ht="86.4">
      <c r="A6" s="9" t="s">
        <v>16</v>
      </c>
      <c r="B6" s="13" t="s">
        <v>17</v>
      </c>
      <c r="C6" s="142"/>
      <c r="D6" s="142"/>
      <c r="E6" s="142"/>
      <c r="F6" s="14" t="s">
        <v>15</v>
      </c>
      <c r="G6" s="15">
        <v>2</v>
      </c>
      <c r="H6" s="4"/>
      <c r="I6" s="4">
        <f t="shared" si="0"/>
        <v>0</v>
      </c>
      <c r="J6" s="127"/>
    </row>
    <row r="7" spans="1:10" s="5" customFormat="1" ht="86.4">
      <c r="A7" s="9" t="s">
        <v>18</v>
      </c>
      <c r="B7" s="13" t="s">
        <v>19</v>
      </c>
      <c r="C7" s="142"/>
      <c r="D7" s="142"/>
      <c r="E7" s="142"/>
      <c r="F7" s="14" t="s">
        <v>15</v>
      </c>
      <c r="G7" s="15">
        <v>7</v>
      </c>
      <c r="H7" s="4"/>
      <c r="I7" s="4">
        <f t="shared" si="0"/>
        <v>0</v>
      </c>
      <c r="J7" s="127"/>
    </row>
    <row r="8" spans="1:10" s="5" customFormat="1" ht="57.6">
      <c r="A8" s="9" t="s">
        <v>20</v>
      </c>
      <c r="B8" s="13" t="s">
        <v>21</v>
      </c>
      <c r="C8" s="142"/>
      <c r="D8" s="142"/>
      <c r="E8" s="142"/>
      <c r="F8" s="14" t="s">
        <v>15</v>
      </c>
      <c r="G8" s="15">
        <v>36</v>
      </c>
      <c r="H8" s="4"/>
      <c r="I8" s="4">
        <f t="shared" si="0"/>
        <v>0</v>
      </c>
      <c r="J8" s="127"/>
    </row>
    <row r="9" spans="1:10" s="5" customFormat="1" ht="57.6">
      <c r="A9" s="9" t="s">
        <v>22</v>
      </c>
      <c r="B9" s="13" t="s">
        <v>23</v>
      </c>
      <c r="C9" s="142"/>
      <c r="D9" s="142"/>
      <c r="E9" s="142"/>
      <c r="F9" s="14" t="s">
        <v>24</v>
      </c>
      <c r="G9" s="15">
        <v>1</v>
      </c>
      <c r="H9" s="4"/>
      <c r="I9" s="4">
        <f t="shared" si="0"/>
        <v>0</v>
      </c>
      <c r="J9" s="127"/>
    </row>
    <row r="10" spans="1:10" ht="43.2">
      <c r="A10" s="9" t="s">
        <v>25</v>
      </c>
      <c r="B10" s="13" t="s">
        <v>26</v>
      </c>
      <c r="C10" s="142"/>
      <c r="D10" s="142"/>
      <c r="E10" s="142"/>
      <c r="F10" s="16" t="s">
        <v>24</v>
      </c>
      <c r="G10" s="17">
        <v>1</v>
      </c>
      <c r="H10" s="18"/>
      <c r="I10" s="4">
        <f t="shared" si="0"/>
        <v>0</v>
      </c>
    </row>
    <row r="11" spans="1:10" s="5" customFormat="1" ht="13.8">
      <c r="A11" s="1"/>
      <c r="B11" s="7" t="s">
        <v>27</v>
      </c>
      <c r="C11" s="140"/>
      <c r="D11" s="140"/>
      <c r="E11" s="140"/>
      <c r="F11" s="1"/>
      <c r="G11" s="8"/>
      <c r="H11" s="120"/>
      <c r="I11" s="19">
        <f>SUM(I3:I10)</f>
        <v>0</v>
      </c>
      <c r="J11" s="127"/>
    </row>
    <row r="12" spans="1:10" s="5" customFormat="1" ht="13.8">
      <c r="A12" s="9" t="s">
        <v>28</v>
      </c>
      <c r="B12" s="7" t="s">
        <v>29</v>
      </c>
      <c r="C12" s="140"/>
      <c r="D12" s="140"/>
      <c r="E12" s="140"/>
      <c r="F12" s="1"/>
      <c r="G12" s="12"/>
      <c r="H12" s="120"/>
      <c r="I12" s="4">
        <f t="shared" si="0"/>
        <v>0</v>
      </c>
      <c r="J12" s="127"/>
    </row>
    <row r="13" spans="1:10" s="5" customFormat="1" ht="100.8">
      <c r="A13" s="9" t="s">
        <v>30</v>
      </c>
      <c r="B13" s="20" t="s">
        <v>31</v>
      </c>
      <c r="C13" s="143"/>
      <c r="D13" s="143"/>
      <c r="E13" s="143"/>
      <c r="F13" s="11" t="s">
        <v>12</v>
      </c>
      <c r="G13" s="12"/>
      <c r="H13" s="4"/>
      <c r="I13" s="4">
        <f t="shared" si="0"/>
        <v>0</v>
      </c>
      <c r="J13" s="127"/>
    </row>
    <row r="14" spans="1:10" ht="43.2">
      <c r="A14" s="9" t="s">
        <v>32</v>
      </c>
      <c r="B14" s="21" t="s">
        <v>33</v>
      </c>
      <c r="C14" s="144"/>
      <c r="D14" s="144"/>
      <c r="E14" s="144"/>
      <c r="F14" s="22" t="s">
        <v>2</v>
      </c>
      <c r="G14" s="17">
        <v>45</v>
      </c>
      <c r="H14" s="18"/>
      <c r="I14" s="4">
        <f t="shared" si="0"/>
        <v>0</v>
      </c>
    </row>
    <row r="15" spans="1:10" ht="28.8">
      <c r="A15" s="9" t="s">
        <v>34</v>
      </c>
      <c r="B15" s="23" t="s">
        <v>35</v>
      </c>
      <c r="C15" s="145"/>
      <c r="D15" s="145"/>
      <c r="E15" s="145"/>
      <c r="F15" s="22" t="s">
        <v>2</v>
      </c>
      <c r="G15" s="17">
        <v>1</v>
      </c>
      <c r="H15" s="18"/>
      <c r="I15" s="4">
        <f t="shared" si="0"/>
        <v>0</v>
      </c>
    </row>
    <row r="16" spans="1:10" ht="57.6">
      <c r="A16" s="9" t="s">
        <v>36</v>
      </c>
      <c r="B16" s="13" t="s">
        <v>234</v>
      </c>
      <c r="C16" s="142"/>
      <c r="D16" s="142"/>
      <c r="E16" s="142"/>
      <c r="F16" s="14" t="s">
        <v>15</v>
      </c>
      <c r="G16" s="15">
        <v>1</v>
      </c>
      <c r="H16" s="4"/>
      <c r="I16" s="4">
        <f t="shared" si="0"/>
        <v>0</v>
      </c>
    </row>
    <row r="17" spans="1:10" ht="57.6">
      <c r="A17" s="9" t="s">
        <v>37</v>
      </c>
      <c r="B17" s="13" t="s">
        <v>38</v>
      </c>
      <c r="C17" s="142"/>
      <c r="D17" s="142"/>
      <c r="E17" s="142"/>
      <c r="F17" s="22" t="s">
        <v>24</v>
      </c>
      <c r="G17" s="17">
        <v>1</v>
      </c>
      <c r="H17" s="18"/>
      <c r="I17" s="4">
        <f t="shared" si="0"/>
        <v>0</v>
      </c>
    </row>
    <row r="18" spans="1:10" s="5" customFormat="1" ht="13.8">
      <c r="A18" s="1"/>
      <c r="B18" s="7" t="s">
        <v>39</v>
      </c>
      <c r="C18" s="140"/>
      <c r="D18" s="140"/>
      <c r="E18" s="140"/>
      <c r="F18" s="1"/>
      <c r="G18" s="8"/>
      <c r="H18" s="120"/>
      <c r="I18" s="19">
        <f>SUM(I12:I17)</f>
        <v>0</v>
      </c>
      <c r="J18" s="127"/>
    </row>
    <row r="19" spans="1:10" ht="14.4">
      <c r="A19" s="9" t="s">
        <v>40</v>
      </c>
      <c r="B19" s="24" t="s">
        <v>41</v>
      </c>
      <c r="C19" s="146"/>
      <c r="D19" s="146"/>
      <c r="E19" s="146"/>
      <c r="F19" s="22"/>
      <c r="G19" s="17"/>
      <c r="H19" s="18"/>
      <c r="I19" s="4"/>
    </row>
    <row r="20" spans="1:10" s="5" customFormat="1" ht="13.8" collapsed="1">
      <c r="A20" s="1" t="s">
        <v>42</v>
      </c>
      <c r="B20" s="25" t="s">
        <v>43</v>
      </c>
      <c r="C20" s="147"/>
      <c r="D20" s="147"/>
      <c r="E20" s="147"/>
      <c r="F20" s="1"/>
      <c r="G20" s="8"/>
      <c r="H20" s="120"/>
      <c r="I20" s="4"/>
      <c r="J20" s="127"/>
    </row>
    <row r="21" spans="1:10" s="30" customFormat="1" ht="124.2" outlineLevel="1">
      <c r="A21" s="26" t="s">
        <v>44</v>
      </c>
      <c r="B21" s="27" t="s">
        <v>235</v>
      </c>
      <c r="C21" s="197" t="s">
        <v>12</v>
      </c>
      <c r="D21" s="192"/>
      <c r="E21" s="192"/>
      <c r="F21" s="193"/>
      <c r="G21" s="194"/>
      <c r="H21" s="195"/>
      <c r="I21" s="196"/>
      <c r="J21" s="129"/>
    </row>
    <row r="22" spans="1:10" s="30" customFormat="1" ht="179.4" outlineLevel="1">
      <c r="A22" s="26" t="s">
        <v>45</v>
      </c>
      <c r="B22" s="27" t="s">
        <v>236</v>
      </c>
      <c r="C22" s="148"/>
      <c r="D22" s="148"/>
      <c r="E22" s="148"/>
      <c r="F22" s="11" t="s">
        <v>15</v>
      </c>
      <c r="G22" s="28">
        <v>1</v>
      </c>
      <c r="H22" s="29"/>
      <c r="I22" s="4">
        <f t="shared" ref="I22" si="1">H22*G22</f>
        <v>0</v>
      </c>
      <c r="J22" s="129"/>
    </row>
    <row r="23" spans="1:10" s="30" customFormat="1" ht="41.4" outlineLevel="1">
      <c r="A23" s="26" t="s">
        <v>47</v>
      </c>
      <c r="B23" s="31" t="s">
        <v>46</v>
      </c>
      <c r="C23" s="149"/>
      <c r="D23" s="149"/>
      <c r="E23" s="149"/>
      <c r="F23" s="11" t="s">
        <v>15</v>
      </c>
      <c r="G23" s="28">
        <v>2</v>
      </c>
      <c r="H23" s="29"/>
      <c r="I23" s="4">
        <f t="shared" si="0"/>
        <v>0</v>
      </c>
      <c r="J23" s="129"/>
    </row>
    <row r="24" spans="1:10" s="30" customFormat="1" ht="55.2">
      <c r="A24" s="26" t="s">
        <v>49</v>
      </c>
      <c r="B24" s="32" t="s">
        <v>48</v>
      </c>
      <c r="C24" s="150"/>
      <c r="D24" s="150"/>
      <c r="E24" s="150"/>
      <c r="F24" s="11" t="s">
        <v>2</v>
      </c>
      <c r="G24" s="33">
        <v>42</v>
      </c>
      <c r="H24" s="4"/>
      <c r="I24" s="4">
        <f t="shared" si="0"/>
        <v>0</v>
      </c>
      <c r="J24" s="129"/>
    </row>
    <row r="25" spans="1:10" s="30" customFormat="1" ht="55.2" outlineLevel="1">
      <c r="A25" s="26" t="s">
        <v>51</v>
      </c>
      <c r="B25" s="34" t="s">
        <v>50</v>
      </c>
      <c r="C25" s="151"/>
      <c r="D25" s="151"/>
      <c r="E25" s="151"/>
      <c r="F25" s="35" t="s">
        <v>2</v>
      </c>
      <c r="G25" s="36">
        <v>29</v>
      </c>
      <c r="H25" s="4"/>
      <c r="I25" s="4">
        <f t="shared" si="0"/>
        <v>0</v>
      </c>
      <c r="J25" s="129"/>
    </row>
    <row r="26" spans="1:10" s="30" customFormat="1" ht="41.4" outlineLevel="1">
      <c r="A26" s="26" t="s">
        <v>53</v>
      </c>
      <c r="B26" s="37" t="s">
        <v>52</v>
      </c>
      <c r="C26" s="152"/>
      <c r="D26" s="152"/>
      <c r="E26" s="152"/>
      <c r="F26" s="11" t="s">
        <v>2</v>
      </c>
      <c r="G26" s="33">
        <v>4</v>
      </c>
      <c r="H26" s="4"/>
      <c r="I26" s="4">
        <f t="shared" si="0"/>
        <v>0</v>
      </c>
      <c r="J26" s="129"/>
    </row>
    <row r="27" spans="1:10" s="5" customFormat="1" ht="41.4">
      <c r="A27" s="26" t="s">
        <v>243</v>
      </c>
      <c r="B27" s="38" t="s">
        <v>54</v>
      </c>
      <c r="C27" s="153"/>
      <c r="D27" s="153"/>
      <c r="E27" s="153"/>
      <c r="F27" s="39" t="s">
        <v>15</v>
      </c>
      <c r="G27" s="40">
        <v>1</v>
      </c>
      <c r="H27" s="41"/>
      <c r="I27" s="4">
        <f t="shared" si="0"/>
        <v>0</v>
      </c>
      <c r="J27" s="127"/>
    </row>
    <row r="28" spans="1:10" s="5" customFormat="1" ht="13.8">
      <c r="A28" s="26"/>
      <c r="B28" s="7" t="s">
        <v>55</v>
      </c>
      <c r="C28" s="140"/>
      <c r="D28" s="140"/>
      <c r="E28" s="140"/>
      <c r="F28" s="1"/>
      <c r="G28" s="8"/>
      <c r="H28" s="120"/>
      <c r="I28" s="19">
        <f>SUM(I20:I27)</f>
        <v>0</v>
      </c>
      <c r="J28" s="127"/>
    </row>
    <row r="29" spans="1:10" s="48" customFormat="1" ht="13.8" outlineLevel="1">
      <c r="A29" s="26" t="s">
        <v>56</v>
      </c>
      <c r="B29" s="42" t="s">
        <v>57</v>
      </c>
      <c r="C29" s="154"/>
      <c r="D29" s="154"/>
      <c r="E29" s="154"/>
      <c r="F29" s="35"/>
      <c r="G29" s="43"/>
      <c r="H29" s="120"/>
      <c r="I29" s="4">
        <f t="shared" si="0"/>
        <v>0</v>
      </c>
      <c r="J29" s="130"/>
    </row>
    <row r="30" spans="1:10" s="48" customFormat="1" ht="55.2" outlineLevel="1">
      <c r="A30" s="44" t="s">
        <v>58</v>
      </c>
      <c r="B30" s="45" t="s">
        <v>59</v>
      </c>
      <c r="C30" s="155"/>
      <c r="D30" s="155"/>
      <c r="E30" s="155"/>
      <c r="F30" s="45" t="s">
        <v>15</v>
      </c>
      <c r="G30" s="46">
        <v>1</v>
      </c>
      <c r="H30" s="47"/>
      <c r="I30" s="4">
        <f t="shared" si="0"/>
        <v>0</v>
      </c>
      <c r="J30" s="130"/>
    </row>
    <row r="31" spans="1:10" s="53" customFormat="1" ht="41.4">
      <c r="A31" s="44" t="s">
        <v>60</v>
      </c>
      <c r="B31" s="37" t="s">
        <v>61</v>
      </c>
      <c r="C31" s="152"/>
      <c r="D31" s="152"/>
      <c r="E31" s="152"/>
      <c r="F31" s="37" t="s">
        <v>2</v>
      </c>
      <c r="G31" s="49">
        <v>10</v>
      </c>
      <c r="H31" s="4"/>
      <c r="I31" s="4">
        <f t="shared" si="0"/>
        <v>0</v>
      </c>
      <c r="J31" s="131"/>
    </row>
    <row r="32" spans="1:10" s="54" customFormat="1" ht="62.4">
      <c r="A32" s="44" t="s">
        <v>62</v>
      </c>
      <c r="B32" s="50" t="s">
        <v>63</v>
      </c>
      <c r="C32" s="156"/>
      <c r="D32" s="156"/>
      <c r="E32" s="156"/>
      <c r="F32" s="51" t="s">
        <v>15</v>
      </c>
      <c r="G32" s="52">
        <v>40</v>
      </c>
      <c r="H32" s="121"/>
      <c r="I32" s="4">
        <f t="shared" si="0"/>
        <v>0</v>
      </c>
      <c r="J32" s="132"/>
    </row>
    <row r="33" spans="1:10" s="55" customFormat="1" ht="55.2">
      <c r="A33" s="44" t="s">
        <v>64</v>
      </c>
      <c r="B33" s="37" t="s">
        <v>65</v>
      </c>
      <c r="C33" s="152"/>
      <c r="D33" s="152"/>
      <c r="E33" s="152"/>
      <c r="F33" s="37" t="s">
        <v>2</v>
      </c>
      <c r="G33" s="52">
        <v>10</v>
      </c>
      <c r="H33" s="121"/>
      <c r="I33" s="4">
        <f t="shared" si="0"/>
        <v>0</v>
      </c>
      <c r="J33" s="133"/>
    </row>
    <row r="34" spans="1:10" s="55" customFormat="1" ht="41.4">
      <c r="A34" s="44" t="s">
        <v>66</v>
      </c>
      <c r="B34" s="37" t="s">
        <v>67</v>
      </c>
      <c r="C34" s="152"/>
      <c r="D34" s="152"/>
      <c r="E34" s="152"/>
      <c r="F34" s="37" t="s">
        <v>2</v>
      </c>
      <c r="G34" s="52">
        <v>10</v>
      </c>
      <c r="H34" s="121"/>
      <c r="I34" s="4">
        <f t="shared" si="0"/>
        <v>0</v>
      </c>
      <c r="J34" s="133"/>
    </row>
    <row r="35" spans="1:10" s="55" customFormat="1" ht="41.4">
      <c r="A35" s="44" t="s">
        <v>68</v>
      </c>
      <c r="B35" s="37" t="s">
        <v>69</v>
      </c>
      <c r="C35" s="152"/>
      <c r="D35" s="152"/>
      <c r="E35" s="152"/>
      <c r="F35" s="37" t="s">
        <v>2</v>
      </c>
      <c r="G35" s="52">
        <v>38</v>
      </c>
      <c r="H35" s="121"/>
      <c r="I35" s="4">
        <f t="shared" si="0"/>
        <v>0</v>
      </c>
      <c r="J35" s="133"/>
    </row>
    <row r="36" spans="1:10" s="55" customFormat="1" ht="55.2">
      <c r="A36" s="44" t="s">
        <v>70</v>
      </c>
      <c r="B36" s="37" t="s">
        <v>71</v>
      </c>
      <c r="C36" s="152"/>
      <c r="D36" s="152"/>
      <c r="E36" s="152"/>
      <c r="F36" s="37" t="s">
        <v>2</v>
      </c>
      <c r="G36" s="52">
        <v>1</v>
      </c>
      <c r="H36" s="121"/>
      <c r="I36" s="4">
        <f t="shared" si="0"/>
        <v>0</v>
      </c>
      <c r="J36" s="133"/>
    </row>
    <row r="37" spans="1:10" s="54" customFormat="1" ht="15.6">
      <c r="A37" s="44" t="s">
        <v>72</v>
      </c>
      <c r="B37" s="37" t="s">
        <v>73</v>
      </c>
      <c r="C37" s="152"/>
      <c r="D37" s="152"/>
      <c r="E37" s="152"/>
      <c r="F37" s="37" t="s">
        <v>2</v>
      </c>
      <c r="G37" s="52">
        <v>1</v>
      </c>
      <c r="H37" s="121"/>
      <c r="I37" s="4">
        <f t="shared" si="0"/>
        <v>0</v>
      </c>
      <c r="J37" s="132"/>
    </row>
    <row r="38" spans="1:10" s="54" customFormat="1" ht="15.6">
      <c r="A38" s="44" t="s">
        <v>74</v>
      </c>
      <c r="B38" s="37" t="s">
        <v>75</v>
      </c>
      <c r="C38" s="152"/>
      <c r="D38" s="152"/>
      <c r="E38" s="152"/>
      <c r="F38" s="37" t="s">
        <v>2</v>
      </c>
      <c r="G38" s="52">
        <v>1</v>
      </c>
      <c r="H38" s="121"/>
      <c r="I38" s="4">
        <f t="shared" si="0"/>
        <v>0</v>
      </c>
      <c r="J38" s="132"/>
    </row>
    <row r="39" spans="1:10" s="54" customFormat="1" ht="15.6">
      <c r="A39" s="44" t="s">
        <v>76</v>
      </c>
      <c r="B39" s="37" t="s">
        <v>77</v>
      </c>
      <c r="C39" s="152"/>
      <c r="D39" s="152"/>
      <c r="E39" s="152"/>
      <c r="F39" s="37" t="s">
        <v>2</v>
      </c>
      <c r="G39" s="52">
        <v>62</v>
      </c>
      <c r="H39" s="121"/>
      <c r="I39" s="4">
        <f t="shared" si="0"/>
        <v>0</v>
      </c>
      <c r="J39" s="132"/>
    </row>
    <row r="40" spans="1:10" ht="27.6">
      <c r="A40" s="44" t="s">
        <v>78</v>
      </c>
      <c r="B40" s="37" t="s">
        <v>79</v>
      </c>
      <c r="C40" s="152"/>
      <c r="D40" s="152"/>
      <c r="E40" s="152"/>
      <c r="F40" s="37" t="s">
        <v>2</v>
      </c>
      <c r="G40" s="52">
        <v>2</v>
      </c>
      <c r="H40" s="121"/>
      <c r="I40" s="4">
        <f t="shared" si="0"/>
        <v>0</v>
      </c>
    </row>
    <row r="41" spans="1:10" ht="41.4">
      <c r="A41" s="44" t="s">
        <v>80</v>
      </c>
      <c r="B41" s="38" t="s">
        <v>81</v>
      </c>
      <c r="C41" s="153"/>
      <c r="D41" s="153"/>
      <c r="E41" s="153"/>
      <c r="F41" s="38" t="s">
        <v>15</v>
      </c>
      <c r="G41" s="52">
        <v>2</v>
      </c>
      <c r="H41" s="121"/>
      <c r="I41" s="4">
        <f t="shared" si="0"/>
        <v>0</v>
      </c>
    </row>
    <row r="42" spans="1:10" s="30" customFormat="1" ht="55.2">
      <c r="A42" s="44" t="s">
        <v>82</v>
      </c>
      <c r="B42" s="38" t="s">
        <v>83</v>
      </c>
      <c r="C42" s="153"/>
      <c r="D42" s="153"/>
      <c r="E42" s="153"/>
      <c r="F42" s="38" t="s">
        <v>15</v>
      </c>
      <c r="G42" s="52">
        <v>1</v>
      </c>
      <c r="H42" s="121"/>
      <c r="I42" s="4">
        <f t="shared" si="0"/>
        <v>0</v>
      </c>
      <c r="J42" s="129"/>
    </row>
    <row r="43" spans="1:10" s="5" customFormat="1" ht="27.6">
      <c r="A43" s="44" t="s">
        <v>84</v>
      </c>
      <c r="B43" s="38" t="s">
        <v>85</v>
      </c>
      <c r="C43" s="153"/>
      <c r="D43" s="153"/>
      <c r="E43" s="153"/>
      <c r="F43" s="39" t="s">
        <v>15</v>
      </c>
      <c r="G43" s="52">
        <v>1</v>
      </c>
      <c r="H43" s="121"/>
      <c r="I43" s="4">
        <f t="shared" si="0"/>
        <v>0</v>
      </c>
      <c r="J43" s="127"/>
    </row>
    <row r="44" spans="1:10" s="5" customFormat="1" ht="13.8">
      <c r="A44" s="44"/>
      <c r="B44" s="7" t="s">
        <v>86</v>
      </c>
      <c r="C44" s="140"/>
      <c r="D44" s="140"/>
      <c r="E44" s="140"/>
      <c r="F44" s="1"/>
      <c r="G44" s="8"/>
      <c r="H44" s="120"/>
      <c r="I44" s="19">
        <f>SUM(I29:I43)</f>
        <v>0</v>
      </c>
      <c r="J44" s="127"/>
    </row>
    <row r="45" spans="1:10" s="30" customFormat="1" ht="13.8">
      <c r="A45" s="56" t="s">
        <v>87</v>
      </c>
      <c r="B45" s="25" t="s">
        <v>88</v>
      </c>
      <c r="C45" s="147"/>
      <c r="D45" s="147"/>
      <c r="E45" s="147"/>
      <c r="F45" s="1"/>
      <c r="G45" s="3"/>
      <c r="H45" s="122"/>
      <c r="I45" s="57"/>
      <c r="J45" s="129"/>
    </row>
    <row r="46" spans="1:10" s="30" customFormat="1" ht="55.2">
      <c r="A46" s="26" t="s">
        <v>89</v>
      </c>
      <c r="B46" s="31" t="s">
        <v>237</v>
      </c>
      <c r="C46" s="149"/>
      <c r="D46" s="149"/>
      <c r="E46" s="149"/>
      <c r="F46" s="11" t="s">
        <v>15</v>
      </c>
      <c r="G46" s="58">
        <v>1</v>
      </c>
      <c r="H46" s="59"/>
      <c r="I46" s="57">
        <f t="shared" ref="I46:I60" si="2">H46*G46</f>
        <v>0</v>
      </c>
      <c r="J46" s="129"/>
    </row>
    <row r="47" spans="1:10" s="30" customFormat="1" ht="27.6">
      <c r="A47" s="26" t="s">
        <v>90</v>
      </c>
      <c r="B47" s="37" t="s">
        <v>91</v>
      </c>
      <c r="C47" s="152"/>
      <c r="D47" s="152"/>
      <c r="E47" s="152"/>
      <c r="F47" s="11" t="s">
        <v>2</v>
      </c>
      <c r="G47" s="60">
        <v>4</v>
      </c>
      <c r="H47" s="57"/>
      <c r="I47" s="57">
        <f t="shared" si="2"/>
        <v>0</v>
      </c>
      <c r="J47" s="129"/>
    </row>
    <row r="48" spans="1:10" s="30" customFormat="1" ht="27.6">
      <c r="A48" s="26" t="s">
        <v>92</v>
      </c>
      <c r="B48" s="37" t="s">
        <v>238</v>
      </c>
      <c r="C48" s="152"/>
      <c r="D48" s="152"/>
      <c r="E48" s="152"/>
      <c r="F48" s="11" t="s">
        <v>2</v>
      </c>
      <c r="G48" s="60">
        <v>2</v>
      </c>
      <c r="H48" s="57"/>
      <c r="I48" s="57">
        <f t="shared" si="2"/>
        <v>0</v>
      </c>
      <c r="J48" s="129"/>
    </row>
    <row r="49" spans="1:10" s="30" customFormat="1" ht="27.6">
      <c r="A49" s="26" t="s">
        <v>93</v>
      </c>
      <c r="B49" s="37" t="s">
        <v>94</v>
      </c>
      <c r="C49" s="152"/>
      <c r="D49" s="152"/>
      <c r="E49" s="152"/>
      <c r="F49" s="11" t="s">
        <v>2</v>
      </c>
      <c r="G49" s="60">
        <v>10</v>
      </c>
      <c r="H49" s="57"/>
      <c r="I49" s="57">
        <f t="shared" si="2"/>
        <v>0</v>
      </c>
      <c r="J49" s="129"/>
    </row>
    <row r="50" spans="1:10" s="30" customFormat="1" ht="27.6">
      <c r="A50" s="26" t="s">
        <v>95</v>
      </c>
      <c r="B50" s="32" t="s">
        <v>96</v>
      </c>
      <c r="C50" s="150"/>
      <c r="D50" s="150"/>
      <c r="E50" s="150"/>
      <c r="F50" s="11" t="s">
        <v>2</v>
      </c>
      <c r="G50" s="60">
        <v>1</v>
      </c>
      <c r="H50" s="57"/>
      <c r="I50" s="57">
        <f t="shared" si="2"/>
        <v>0</v>
      </c>
      <c r="J50" s="129"/>
    </row>
    <row r="51" spans="1:10" s="30" customFormat="1" ht="41.4">
      <c r="A51" s="26" t="s">
        <v>97</v>
      </c>
      <c r="B51" s="31" t="s">
        <v>239</v>
      </c>
      <c r="C51" s="149"/>
      <c r="D51" s="149"/>
      <c r="E51" s="149"/>
      <c r="F51" s="11" t="s">
        <v>2</v>
      </c>
      <c r="G51" s="58">
        <v>1</v>
      </c>
      <c r="H51" s="59"/>
      <c r="I51" s="57">
        <f t="shared" si="2"/>
        <v>0</v>
      </c>
      <c r="J51" s="129"/>
    </row>
    <row r="52" spans="1:10" s="30" customFormat="1" ht="41.4">
      <c r="A52" s="26" t="s">
        <v>98</v>
      </c>
      <c r="B52" s="31" t="s">
        <v>240</v>
      </c>
      <c r="C52" s="149"/>
      <c r="D52" s="149"/>
      <c r="E52" s="149"/>
      <c r="F52" s="11" t="s">
        <v>2</v>
      </c>
      <c r="G52" s="58">
        <v>20</v>
      </c>
      <c r="H52" s="59"/>
      <c r="I52" s="57">
        <f t="shared" si="2"/>
        <v>0</v>
      </c>
      <c r="J52" s="129"/>
    </row>
    <row r="53" spans="1:10" s="30" customFormat="1" ht="41.4">
      <c r="A53" s="26" t="s">
        <v>99</v>
      </c>
      <c r="B53" s="37" t="s">
        <v>241</v>
      </c>
      <c r="C53" s="152"/>
      <c r="D53" s="152"/>
      <c r="E53" s="152"/>
      <c r="F53" s="11" t="s">
        <v>2</v>
      </c>
      <c r="G53" s="60">
        <v>1</v>
      </c>
      <c r="H53" s="57"/>
      <c r="I53" s="57">
        <f t="shared" si="2"/>
        <v>0</v>
      </c>
      <c r="J53" s="129"/>
    </row>
    <row r="54" spans="1:10" s="30" customFormat="1" ht="27.6">
      <c r="A54" s="26" t="s">
        <v>100</v>
      </c>
      <c r="B54" s="37" t="s">
        <v>101</v>
      </c>
      <c r="C54" s="152"/>
      <c r="D54" s="152"/>
      <c r="E54" s="152"/>
      <c r="F54" s="11" t="s">
        <v>2</v>
      </c>
      <c r="G54" s="60">
        <v>10</v>
      </c>
      <c r="H54" s="57"/>
      <c r="I54" s="57">
        <f t="shared" si="2"/>
        <v>0</v>
      </c>
      <c r="J54" s="129"/>
    </row>
    <row r="55" spans="1:10" s="30" customFormat="1" ht="27.6">
      <c r="A55" s="26" t="s">
        <v>102</v>
      </c>
      <c r="B55" s="32" t="s">
        <v>103</v>
      </c>
      <c r="C55" s="150"/>
      <c r="D55" s="150"/>
      <c r="E55" s="150"/>
      <c r="F55" s="11" t="s">
        <v>2</v>
      </c>
      <c r="G55" s="60">
        <v>1</v>
      </c>
      <c r="H55" s="57"/>
      <c r="I55" s="57">
        <f t="shared" si="2"/>
        <v>0</v>
      </c>
      <c r="J55" s="129"/>
    </row>
    <row r="56" spans="1:10" s="30" customFormat="1" ht="13.8">
      <c r="A56" s="26" t="s">
        <v>104</v>
      </c>
      <c r="B56" s="31" t="s">
        <v>105</v>
      </c>
      <c r="C56" s="149"/>
      <c r="D56" s="149"/>
      <c r="E56" s="149"/>
      <c r="F56" s="11" t="s">
        <v>2</v>
      </c>
      <c r="G56" s="58">
        <v>1</v>
      </c>
      <c r="H56" s="59"/>
      <c r="I56" s="57">
        <f t="shared" si="2"/>
        <v>0</v>
      </c>
      <c r="J56" s="129"/>
    </row>
    <row r="57" spans="1:10" s="30" customFormat="1" ht="27.6">
      <c r="A57" s="26" t="s">
        <v>106</v>
      </c>
      <c r="B57" s="37" t="s">
        <v>107</v>
      </c>
      <c r="C57" s="152"/>
      <c r="D57" s="152"/>
      <c r="E57" s="152"/>
      <c r="F57" s="11" t="s">
        <v>2</v>
      </c>
      <c r="G57" s="60">
        <v>1</v>
      </c>
      <c r="H57" s="57"/>
      <c r="I57" s="57">
        <f t="shared" si="2"/>
        <v>0</v>
      </c>
      <c r="J57" s="129"/>
    </row>
    <row r="58" spans="1:10" s="30" customFormat="1" ht="27.6">
      <c r="A58" s="26" t="s">
        <v>108</v>
      </c>
      <c r="B58" s="37" t="s">
        <v>109</v>
      </c>
      <c r="C58" s="152"/>
      <c r="D58" s="152"/>
      <c r="E58" s="152"/>
      <c r="F58" s="11" t="s">
        <v>2</v>
      </c>
      <c r="G58" s="60">
        <v>4</v>
      </c>
      <c r="H58" s="57"/>
      <c r="I58" s="57">
        <f t="shared" si="2"/>
        <v>0</v>
      </c>
      <c r="J58" s="129"/>
    </row>
    <row r="59" spans="1:10" s="30" customFormat="1" ht="27.6">
      <c r="A59" s="26" t="s">
        <v>110</v>
      </c>
      <c r="B59" s="32" t="s">
        <v>111</v>
      </c>
      <c r="C59" s="150"/>
      <c r="D59" s="150"/>
      <c r="E59" s="150"/>
      <c r="F59" s="11" t="s">
        <v>15</v>
      </c>
      <c r="G59" s="60">
        <v>1</v>
      </c>
      <c r="H59" s="57"/>
      <c r="I59" s="57">
        <f t="shared" si="2"/>
        <v>0</v>
      </c>
      <c r="J59" s="129"/>
    </row>
    <row r="60" spans="1:10" s="5" customFormat="1" ht="27.6">
      <c r="A60" s="26" t="s">
        <v>112</v>
      </c>
      <c r="B60" s="32" t="s">
        <v>113</v>
      </c>
      <c r="C60" s="150"/>
      <c r="D60" s="150"/>
      <c r="E60" s="150"/>
      <c r="F60" s="11" t="s">
        <v>15</v>
      </c>
      <c r="G60" s="60">
        <v>1</v>
      </c>
      <c r="H60" s="57"/>
      <c r="I60" s="57">
        <f t="shared" si="2"/>
        <v>0</v>
      </c>
      <c r="J60" s="127"/>
    </row>
    <row r="61" spans="1:10" s="30" customFormat="1" ht="13.8">
      <c r="A61" s="1"/>
      <c r="B61" s="7" t="s">
        <v>114</v>
      </c>
      <c r="C61" s="140"/>
      <c r="D61" s="140"/>
      <c r="E61" s="140"/>
      <c r="F61" s="1"/>
      <c r="G61" s="8"/>
      <c r="H61" s="120"/>
      <c r="I61" s="19">
        <f>SUM(I46:I60)</f>
        <v>0</v>
      </c>
      <c r="J61" s="129"/>
    </row>
    <row r="62" spans="1:10" s="67" customFormat="1" ht="15.6">
      <c r="A62" s="44" t="s">
        <v>115</v>
      </c>
      <c r="B62" s="61" t="s">
        <v>116</v>
      </c>
      <c r="C62" s="157"/>
      <c r="D62" s="157"/>
      <c r="E62" s="157"/>
      <c r="F62" s="39"/>
      <c r="G62" s="62"/>
      <c r="H62" s="123"/>
      <c r="I62" s="4"/>
      <c r="J62" s="134"/>
    </row>
    <row r="63" spans="1:10" s="5" customFormat="1" ht="13.8">
      <c r="A63" s="63" t="s">
        <v>117</v>
      </c>
      <c r="B63" s="64" t="s">
        <v>118</v>
      </c>
      <c r="C63" s="158"/>
      <c r="D63" s="158"/>
      <c r="E63" s="158"/>
      <c r="F63" s="35"/>
      <c r="G63" s="65"/>
      <c r="H63" s="73"/>
      <c r="I63" s="66"/>
      <c r="J63" s="127"/>
    </row>
    <row r="64" spans="1:10" s="71" customFormat="1" ht="41.4" outlineLevel="1">
      <c r="A64" s="26" t="s">
        <v>119</v>
      </c>
      <c r="B64" s="68" t="s">
        <v>120</v>
      </c>
      <c r="C64" s="159"/>
      <c r="D64" s="159"/>
      <c r="E64" s="159"/>
      <c r="F64" s="35" t="s">
        <v>12</v>
      </c>
      <c r="G64" s="69"/>
      <c r="H64" s="4"/>
      <c r="I64" s="4">
        <f t="shared" ref="I64" si="3">H64*G64</f>
        <v>0</v>
      </c>
      <c r="J64" s="135"/>
    </row>
    <row r="65" spans="1:10" s="71" customFormat="1" ht="55.2" outlineLevel="1">
      <c r="A65" s="26" t="s">
        <v>121</v>
      </c>
      <c r="B65" s="37" t="s">
        <v>122</v>
      </c>
      <c r="C65" s="151"/>
      <c r="D65" s="151"/>
      <c r="E65" s="151"/>
      <c r="F65" s="70" t="s">
        <v>123</v>
      </c>
      <c r="G65" s="15">
        <v>16</v>
      </c>
      <c r="H65" s="66"/>
      <c r="I65" s="66">
        <f>H65*G65</f>
        <v>0</v>
      </c>
      <c r="J65" s="135"/>
    </row>
    <row r="66" spans="1:10" s="71" customFormat="1" ht="27.6" outlineLevel="1">
      <c r="A66" s="26" t="s">
        <v>124</v>
      </c>
      <c r="B66" s="37" t="s">
        <v>227</v>
      </c>
      <c r="C66" s="151"/>
      <c r="D66" s="151"/>
      <c r="E66" s="151"/>
      <c r="F66" s="70" t="s">
        <v>123</v>
      </c>
      <c r="G66" s="15">
        <v>4</v>
      </c>
      <c r="H66" s="66"/>
      <c r="I66" s="66">
        <f>H66*G66</f>
        <v>0</v>
      </c>
      <c r="J66" s="135"/>
    </row>
    <row r="67" spans="1:10" s="71" customFormat="1" ht="41.4" outlineLevel="1">
      <c r="A67" s="26" t="s">
        <v>125</v>
      </c>
      <c r="B67" s="37" t="s">
        <v>228</v>
      </c>
      <c r="C67" s="151"/>
      <c r="D67" s="151"/>
      <c r="E67" s="151"/>
      <c r="F67" s="70" t="s">
        <v>123</v>
      </c>
      <c r="G67" s="15">
        <v>6</v>
      </c>
      <c r="H67" s="66"/>
      <c r="I67" s="66">
        <f>H67*G67</f>
        <v>0</v>
      </c>
      <c r="J67" s="135"/>
    </row>
    <row r="68" spans="1:10" s="71" customFormat="1" ht="27.6" outlineLevel="1">
      <c r="A68" s="26" t="s">
        <v>126</v>
      </c>
      <c r="B68" s="37" t="s">
        <v>229</v>
      </c>
      <c r="C68" s="151"/>
      <c r="D68" s="151"/>
      <c r="E68" s="151"/>
      <c r="F68" s="70" t="s">
        <v>123</v>
      </c>
      <c r="G68" s="15">
        <v>2</v>
      </c>
      <c r="H68" s="66"/>
      <c r="I68" s="66">
        <f>H68*G68</f>
        <v>0</v>
      </c>
      <c r="J68" s="135"/>
    </row>
    <row r="69" spans="1:10" s="71" customFormat="1" ht="27.6" outlineLevel="1">
      <c r="A69" s="26" t="s">
        <v>127</v>
      </c>
      <c r="B69" s="37" t="s">
        <v>128</v>
      </c>
      <c r="C69" s="151"/>
      <c r="D69" s="151"/>
      <c r="E69" s="151"/>
      <c r="F69" s="70" t="s">
        <v>123</v>
      </c>
      <c r="G69" s="15">
        <v>2</v>
      </c>
      <c r="H69" s="66"/>
      <c r="I69" s="66">
        <f>H69*G69</f>
        <v>0</v>
      </c>
      <c r="J69" s="135"/>
    </row>
    <row r="70" spans="1:10" s="71" customFormat="1" ht="41.4" outlineLevel="1">
      <c r="A70" s="26" t="s">
        <v>129</v>
      </c>
      <c r="B70" s="72" t="s">
        <v>130</v>
      </c>
      <c r="C70" s="160"/>
      <c r="D70" s="160"/>
      <c r="E70" s="160"/>
      <c r="F70" s="70" t="s">
        <v>15</v>
      </c>
      <c r="G70" s="15">
        <v>22</v>
      </c>
      <c r="H70" s="73"/>
      <c r="I70" s="66">
        <f t="shared" ref="I70" si="4">H70*G70</f>
        <v>0</v>
      </c>
      <c r="J70" s="135"/>
    </row>
    <row r="71" spans="1:10" s="71" customFormat="1" ht="27.6" outlineLevel="1">
      <c r="A71" s="26" t="s">
        <v>131</v>
      </c>
      <c r="B71" s="74" t="s">
        <v>132</v>
      </c>
      <c r="C71" s="161"/>
      <c r="D71" s="161"/>
      <c r="E71" s="161"/>
      <c r="F71" s="70" t="s">
        <v>15</v>
      </c>
      <c r="G71" s="15">
        <v>5</v>
      </c>
      <c r="H71" s="73"/>
      <c r="I71" s="66">
        <f>H71*G71</f>
        <v>0</v>
      </c>
      <c r="J71" s="135"/>
    </row>
    <row r="72" spans="1:10" s="71" customFormat="1" ht="27.6">
      <c r="A72" s="26" t="s">
        <v>133</v>
      </c>
      <c r="B72" s="75" t="s">
        <v>134</v>
      </c>
      <c r="C72" s="162"/>
      <c r="D72" s="162"/>
      <c r="E72" s="162"/>
      <c r="F72" s="70" t="s">
        <v>15</v>
      </c>
      <c r="G72" s="15">
        <v>1</v>
      </c>
      <c r="H72" s="73"/>
      <c r="I72" s="66">
        <f>H72*G72</f>
        <v>0</v>
      </c>
      <c r="J72" s="135"/>
    </row>
    <row r="73" spans="1:10" s="71" customFormat="1" ht="27.6">
      <c r="A73" s="26" t="s">
        <v>135</v>
      </c>
      <c r="B73" s="75" t="s">
        <v>136</v>
      </c>
      <c r="C73" s="162"/>
      <c r="D73" s="162"/>
      <c r="E73" s="162"/>
      <c r="F73" s="70" t="s">
        <v>15</v>
      </c>
      <c r="G73" s="15">
        <v>2</v>
      </c>
      <c r="H73" s="76"/>
      <c r="I73" s="4">
        <f t="shared" ref="I73:I75" si="5">H73*G73</f>
        <v>0</v>
      </c>
      <c r="J73" s="135"/>
    </row>
    <row r="74" spans="1:10" s="71" customFormat="1" ht="13.8">
      <c r="A74" s="26" t="s">
        <v>137</v>
      </c>
      <c r="B74" s="77" t="s">
        <v>138</v>
      </c>
      <c r="C74" s="163"/>
      <c r="D74" s="163"/>
      <c r="E74" s="163"/>
      <c r="F74" s="35" t="s">
        <v>15</v>
      </c>
      <c r="G74" s="65">
        <v>2</v>
      </c>
      <c r="H74" s="78"/>
      <c r="I74" s="4">
        <f t="shared" si="5"/>
        <v>0</v>
      </c>
      <c r="J74" s="135"/>
    </row>
    <row r="75" spans="1:10" s="71" customFormat="1" ht="27.6">
      <c r="A75" s="26" t="s">
        <v>139</v>
      </c>
      <c r="B75" s="75" t="s">
        <v>140</v>
      </c>
      <c r="C75" s="162"/>
      <c r="D75" s="162"/>
      <c r="E75" s="162"/>
      <c r="F75" s="70" t="s">
        <v>15</v>
      </c>
      <c r="G75" s="15">
        <v>4</v>
      </c>
      <c r="H75" s="76"/>
      <c r="I75" s="4">
        <f t="shared" si="5"/>
        <v>0</v>
      </c>
      <c r="J75" s="135"/>
    </row>
    <row r="76" spans="1:10" s="67" customFormat="1" ht="41.4">
      <c r="A76" s="26" t="s">
        <v>141</v>
      </c>
      <c r="B76" s="79" t="s">
        <v>142</v>
      </c>
      <c r="C76" s="163"/>
      <c r="D76" s="163"/>
      <c r="E76" s="163"/>
      <c r="F76" s="70" t="s">
        <v>2</v>
      </c>
      <c r="G76" s="15">
        <v>1</v>
      </c>
      <c r="H76" s="78"/>
      <c r="I76" s="4">
        <f>H76*G76</f>
        <v>0</v>
      </c>
      <c r="J76" s="134"/>
    </row>
    <row r="77" spans="1:10" s="5" customFormat="1" ht="82.8">
      <c r="A77" s="26" t="s">
        <v>143</v>
      </c>
      <c r="B77" s="34" t="s">
        <v>242</v>
      </c>
      <c r="C77" s="151"/>
      <c r="D77" s="151"/>
      <c r="E77" s="151"/>
      <c r="F77" s="35" t="s">
        <v>15</v>
      </c>
      <c r="G77" s="65">
        <v>1</v>
      </c>
      <c r="H77" s="78"/>
      <c r="I77" s="4">
        <f>H77*G77</f>
        <v>0</v>
      </c>
      <c r="J77" s="127"/>
    </row>
    <row r="78" spans="1:10" s="84" customFormat="1" ht="13.8">
      <c r="A78" s="1"/>
      <c r="B78" s="7" t="s">
        <v>144</v>
      </c>
      <c r="C78" s="140"/>
      <c r="D78" s="140"/>
      <c r="E78" s="140"/>
      <c r="F78" s="1"/>
      <c r="G78" s="8"/>
      <c r="H78" s="120"/>
      <c r="I78" s="19">
        <f>SUM(I64:I77)</f>
        <v>0</v>
      </c>
      <c r="J78" s="136"/>
    </row>
    <row r="79" spans="1:10" ht="18">
      <c r="A79" s="63" t="s">
        <v>145</v>
      </c>
      <c r="B79" s="80" t="s">
        <v>146</v>
      </c>
      <c r="C79" s="164"/>
      <c r="D79" s="164"/>
      <c r="E79" s="164"/>
      <c r="F79" s="81"/>
      <c r="G79" s="82"/>
      <c r="H79" s="124"/>
      <c r="I79" s="83">
        <f>H79*G79</f>
        <v>0</v>
      </c>
    </row>
    <row r="80" spans="1:10" s="5" customFormat="1" ht="93.6">
      <c r="A80" s="26" t="s">
        <v>147</v>
      </c>
      <c r="B80" s="85" t="s">
        <v>233</v>
      </c>
      <c r="C80" s="165"/>
      <c r="D80" s="165"/>
      <c r="E80" s="165"/>
      <c r="F80" s="35" t="s">
        <v>15</v>
      </c>
      <c r="G80" s="65">
        <v>2</v>
      </c>
      <c r="H80" s="78"/>
      <c r="I80" s="4">
        <f>H80*G80</f>
        <v>0</v>
      </c>
      <c r="J80" s="127"/>
    </row>
    <row r="81" spans="1:10" s="84" customFormat="1" ht="13.8">
      <c r="A81" s="1"/>
      <c r="B81" s="7" t="s">
        <v>148</v>
      </c>
      <c r="C81" s="140"/>
      <c r="D81" s="140"/>
      <c r="E81" s="140"/>
      <c r="F81" s="1"/>
      <c r="G81" s="8"/>
      <c r="H81" s="120"/>
      <c r="I81" s="19">
        <f>SUM(I79:I80)</f>
        <v>0</v>
      </c>
      <c r="J81" s="136"/>
    </row>
    <row r="82" spans="1:10" s="67" customFormat="1" ht="13.8">
      <c r="A82" s="86" t="s">
        <v>149</v>
      </c>
      <c r="B82" s="87" t="s">
        <v>150</v>
      </c>
      <c r="C82" s="166"/>
      <c r="D82" s="166"/>
      <c r="E82" s="166"/>
      <c r="F82" s="35"/>
      <c r="G82" s="88"/>
      <c r="H82" s="125"/>
      <c r="I82" s="4">
        <f t="shared" ref="I82:I93" si="6">H82*G82</f>
        <v>0</v>
      </c>
      <c r="J82" s="134"/>
    </row>
    <row r="83" spans="1:10" s="90" customFormat="1" ht="41.4">
      <c r="A83" s="86" t="s">
        <v>151</v>
      </c>
      <c r="B83" s="89" t="s">
        <v>152</v>
      </c>
      <c r="C83" s="167"/>
      <c r="D83" s="167"/>
      <c r="E83" s="167"/>
      <c r="F83" s="35" t="s">
        <v>15</v>
      </c>
      <c r="G83" s="65">
        <v>1</v>
      </c>
      <c r="H83" s="78"/>
      <c r="I83" s="4">
        <f t="shared" si="6"/>
        <v>0</v>
      </c>
      <c r="J83" s="137"/>
    </row>
    <row r="84" spans="1:10" s="90" customFormat="1" ht="41.4">
      <c r="A84" s="86" t="s">
        <v>153</v>
      </c>
      <c r="B84" s="77" t="s">
        <v>154</v>
      </c>
      <c r="C84" s="163"/>
      <c r="D84" s="163"/>
      <c r="E84" s="163"/>
      <c r="F84" s="35" t="s">
        <v>2</v>
      </c>
      <c r="G84" s="65">
        <v>1</v>
      </c>
      <c r="H84" s="78"/>
      <c r="I84" s="4">
        <f t="shared" si="6"/>
        <v>0</v>
      </c>
      <c r="J84" s="137"/>
    </row>
    <row r="85" spans="1:10" s="90" customFormat="1" ht="27.6">
      <c r="A85" s="86" t="s">
        <v>155</v>
      </c>
      <c r="B85" s="77" t="s">
        <v>156</v>
      </c>
      <c r="C85" s="163"/>
      <c r="D85" s="163"/>
      <c r="E85" s="163"/>
      <c r="F85" s="35" t="s">
        <v>2</v>
      </c>
      <c r="G85" s="65">
        <v>2</v>
      </c>
      <c r="H85" s="78"/>
      <c r="I85" s="4">
        <f t="shared" si="6"/>
        <v>0</v>
      </c>
      <c r="J85" s="137"/>
    </row>
    <row r="86" spans="1:10" s="90" customFormat="1" ht="41.4">
      <c r="A86" s="86" t="s">
        <v>157</v>
      </c>
      <c r="B86" s="77" t="s">
        <v>158</v>
      </c>
      <c r="C86" s="163"/>
      <c r="D86" s="163"/>
      <c r="E86" s="163"/>
      <c r="F86" s="35" t="s">
        <v>2</v>
      </c>
      <c r="G86" s="65">
        <v>1</v>
      </c>
      <c r="H86" s="78"/>
      <c r="I86" s="4">
        <f t="shared" si="6"/>
        <v>0</v>
      </c>
      <c r="J86" s="137"/>
    </row>
    <row r="87" spans="1:10" s="67" customFormat="1" ht="41.4">
      <c r="A87" s="86" t="s">
        <v>159</v>
      </c>
      <c r="B87" s="77" t="s">
        <v>160</v>
      </c>
      <c r="C87" s="163"/>
      <c r="D87" s="163"/>
      <c r="E87" s="163"/>
      <c r="F87" s="35" t="s">
        <v>2</v>
      </c>
      <c r="G87" s="65">
        <v>1</v>
      </c>
      <c r="H87" s="78"/>
      <c r="I87" s="4">
        <f t="shared" si="6"/>
        <v>0</v>
      </c>
      <c r="J87" s="134"/>
    </row>
    <row r="88" spans="1:10" s="67" customFormat="1" ht="55.2">
      <c r="A88" s="86" t="s">
        <v>161</v>
      </c>
      <c r="B88" s="91" t="s">
        <v>162</v>
      </c>
      <c r="C88" s="168"/>
      <c r="D88" s="168"/>
      <c r="E88" s="168"/>
      <c r="F88" s="35" t="s">
        <v>2</v>
      </c>
      <c r="G88" s="65">
        <v>1</v>
      </c>
      <c r="H88" s="78"/>
      <c r="I88" s="4">
        <f t="shared" si="6"/>
        <v>0</v>
      </c>
      <c r="J88" s="134"/>
    </row>
    <row r="89" spans="1:10" s="90" customFormat="1" ht="82.8">
      <c r="A89" s="86" t="s">
        <v>163</v>
      </c>
      <c r="B89" s="92" t="s">
        <v>164</v>
      </c>
      <c r="C89" s="169"/>
      <c r="D89" s="169"/>
      <c r="E89" s="169"/>
      <c r="F89" s="35" t="s">
        <v>15</v>
      </c>
      <c r="G89" s="65">
        <v>2</v>
      </c>
      <c r="H89" s="78"/>
      <c r="I89" s="4">
        <f t="shared" si="6"/>
        <v>0</v>
      </c>
      <c r="J89" s="137"/>
    </row>
    <row r="90" spans="1:10" s="90" customFormat="1" ht="41.4">
      <c r="A90" s="86" t="s">
        <v>165</v>
      </c>
      <c r="B90" s="77" t="s">
        <v>166</v>
      </c>
      <c r="C90" s="163"/>
      <c r="D90" s="163"/>
      <c r="E90" s="163"/>
      <c r="F90" s="35" t="s">
        <v>2</v>
      </c>
      <c r="G90" s="65">
        <v>2</v>
      </c>
      <c r="H90" s="78"/>
      <c r="I90" s="4">
        <f t="shared" si="6"/>
        <v>0</v>
      </c>
      <c r="J90" s="137"/>
    </row>
    <row r="91" spans="1:10" s="71" customFormat="1" ht="27.6">
      <c r="A91" s="86" t="s">
        <v>167</v>
      </c>
      <c r="B91" s="77" t="s">
        <v>168</v>
      </c>
      <c r="C91" s="163"/>
      <c r="D91" s="163"/>
      <c r="E91" s="163"/>
      <c r="F91" s="35" t="s">
        <v>2</v>
      </c>
      <c r="G91" s="65">
        <v>1</v>
      </c>
      <c r="H91" s="78"/>
      <c r="I91" s="4">
        <f t="shared" si="6"/>
        <v>0</v>
      </c>
      <c r="J91" s="135"/>
    </row>
    <row r="92" spans="1:10" s="71" customFormat="1" ht="55.2">
      <c r="A92" s="86" t="s">
        <v>169</v>
      </c>
      <c r="B92" s="91" t="s">
        <v>170</v>
      </c>
      <c r="C92" s="168"/>
      <c r="D92" s="168"/>
      <c r="E92" s="168"/>
      <c r="F92" s="35" t="s">
        <v>123</v>
      </c>
      <c r="G92" s="65">
        <v>4</v>
      </c>
      <c r="H92" s="93"/>
      <c r="I92" s="4">
        <f t="shared" si="6"/>
        <v>0</v>
      </c>
      <c r="J92" s="135"/>
    </row>
    <row r="93" spans="1:10" s="71" customFormat="1" ht="41.4" outlineLevel="1">
      <c r="A93" s="86" t="s">
        <v>171</v>
      </c>
      <c r="B93" s="91" t="s">
        <v>172</v>
      </c>
      <c r="C93" s="168"/>
      <c r="D93" s="168"/>
      <c r="E93" s="168"/>
      <c r="F93" s="35" t="s">
        <v>123</v>
      </c>
      <c r="G93" s="65">
        <v>2</v>
      </c>
      <c r="H93" s="93"/>
      <c r="I93" s="4">
        <f t="shared" si="6"/>
        <v>0</v>
      </c>
      <c r="J93" s="135"/>
    </row>
    <row r="94" spans="1:10" s="84" customFormat="1" ht="41.4">
      <c r="A94" s="86" t="s">
        <v>173</v>
      </c>
      <c r="B94" s="79" t="s">
        <v>174</v>
      </c>
      <c r="C94" s="163"/>
      <c r="D94" s="163"/>
      <c r="E94" s="163"/>
      <c r="F94" s="70" t="s">
        <v>15</v>
      </c>
      <c r="G94" s="15">
        <v>1</v>
      </c>
      <c r="H94" s="78"/>
      <c r="I94" s="4">
        <f>H94*G94</f>
        <v>0</v>
      </c>
      <c r="J94" s="136"/>
    </row>
    <row r="95" spans="1:10" s="67" customFormat="1" ht="13.8">
      <c r="A95" s="86" t="s">
        <v>175</v>
      </c>
      <c r="B95" s="87" t="s">
        <v>176</v>
      </c>
      <c r="C95" s="166"/>
      <c r="D95" s="166"/>
      <c r="E95" s="166"/>
      <c r="F95" s="35"/>
      <c r="G95" s="88"/>
      <c r="H95" s="125"/>
      <c r="I95" s="4">
        <f t="shared" ref="I95:I101" si="7">H95*G95</f>
        <v>0</v>
      </c>
      <c r="J95" s="134"/>
    </row>
    <row r="96" spans="1:10" s="90" customFormat="1" ht="41.4">
      <c r="A96" s="86" t="s">
        <v>177</v>
      </c>
      <c r="B96" s="89" t="s">
        <v>178</v>
      </c>
      <c r="C96" s="167"/>
      <c r="D96" s="167"/>
      <c r="E96" s="167"/>
      <c r="F96" s="35" t="s">
        <v>15</v>
      </c>
      <c r="G96" s="65">
        <v>1</v>
      </c>
      <c r="H96" s="78"/>
      <c r="I96" s="4">
        <f t="shared" si="7"/>
        <v>0</v>
      </c>
      <c r="J96" s="137"/>
    </row>
    <row r="97" spans="1:10" s="90" customFormat="1" ht="27.6">
      <c r="A97" s="86" t="s">
        <v>179</v>
      </c>
      <c r="B97" s="77" t="s">
        <v>180</v>
      </c>
      <c r="C97" s="163"/>
      <c r="D97" s="163"/>
      <c r="E97" s="163"/>
      <c r="F97" s="35" t="s">
        <v>2</v>
      </c>
      <c r="G97" s="65">
        <v>2</v>
      </c>
      <c r="H97" s="78"/>
      <c r="I97" s="4">
        <f t="shared" si="7"/>
        <v>0</v>
      </c>
      <c r="J97" s="137"/>
    </row>
    <row r="98" spans="1:10" s="67" customFormat="1" ht="41.4">
      <c r="A98" s="86" t="s">
        <v>181</v>
      </c>
      <c r="B98" s="77" t="s">
        <v>160</v>
      </c>
      <c r="C98" s="163"/>
      <c r="D98" s="163"/>
      <c r="E98" s="163"/>
      <c r="F98" s="35" t="s">
        <v>2</v>
      </c>
      <c r="G98" s="65">
        <v>1</v>
      </c>
      <c r="H98" s="78"/>
      <c r="I98" s="4">
        <f t="shared" si="7"/>
        <v>0</v>
      </c>
      <c r="J98" s="134"/>
    </row>
    <row r="99" spans="1:10" s="67" customFormat="1" ht="55.2">
      <c r="A99" s="86" t="s">
        <v>182</v>
      </c>
      <c r="B99" s="91" t="s">
        <v>162</v>
      </c>
      <c r="C99" s="168"/>
      <c r="D99" s="168"/>
      <c r="E99" s="168"/>
      <c r="F99" s="35" t="s">
        <v>2</v>
      </c>
      <c r="G99" s="65">
        <v>1</v>
      </c>
      <c r="H99" s="78"/>
      <c r="I99" s="4">
        <f t="shared" si="7"/>
        <v>0</v>
      </c>
      <c r="J99" s="134"/>
    </row>
    <row r="100" spans="1:10" s="71" customFormat="1" ht="82.8">
      <c r="A100" s="86" t="s">
        <v>183</v>
      </c>
      <c r="B100" s="92" t="s">
        <v>164</v>
      </c>
      <c r="C100" s="169"/>
      <c r="D100" s="169"/>
      <c r="E100" s="169"/>
      <c r="F100" s="35" t="s">
        <v>15</v>
      </c>
      <c r="G100" s="65">
        <v>1</v>
      </c>
      <c r="H100" s="78"/>
      <c r="I100" s="4">
        <f t="shared" si="7"/>
        <v>0</v>
      </c>
      <c r="J100" s="135"/>
    </row>
    <row r="101" spans="1:10" s="67" customFormat="1" ht="13.8">
      <c r="A101" s="86" t="s">
        <v>184</v>
      </c>
      <c r="B101" s="91" t="s">
        <v>185</v>
      </c>
      <c r="C101" s="168"/>
      <c r="D101" s="168"/>
      <c r="E101" s="168"/>
      <c r="F101" s="35" t="s">
        <v>123</v>
      </c>
      <c r="G101" s="65">
        <v>1</v>
      </c>
      <c r="H101" s="93"/>
      <c r="I101" s="4">
        <f t="shared" si="7"/>
        <v>0</v>
      </c>
      <c r="J101" s="134"/>
    </row>
    <row r="102" spans="1:10" s="5" customFormat="1" ht="41.4">
      <c r="A102" s="86" t="s">
        <v>186</v>
      </c>
      <c r="B102" s="34" t="s">
        <v>187</v>
      </c>
      <c r="C102" s="151"/>
      <c r="D102" s="151"/>
      <c r="E102" s="151"/>
      <c r="F102" s="35" t="s">
        <v>15</v>
      </c>
      <c r="G102" s="65">
        <v>1</v>
      </c>
      <c r="H102" s="78"/>
      <c r="I102" s="4">
        <f>H102*G102</f>
        <v>0</v>
      </c>
      <c r="J102" s="127"/>
    </row>
    <row r="103" spans="1:10" s="84" customFormat="1" ht="13.8">
      <c r="A103" s="1"/>
      <c r="B103" s="7" t="s">
        <v>188</v>
      </c>
      <c r="C103" s="140"/>
      <c r="D103" s="140"/>
      <c r="E103" s="140"/>
      <c r="F103" s="1"/>
      <c r="G103" s="8"/>
      <c r="H103" s="120"/>
      <c r="I103" s="19">
        <f>SUM(I82:I102)</f>
        <v>0</v>
      </c>
      <c r="J103" s="136"/>
    </row>
    <row r="104" spans="1:10" s="67" customFormat="1" ht="13.8">
      <c r="A104" s="86" t="s">
        <v>189</v>
      </c>
      <c r="B104" s="87" t="s">
        <v>190</v>
      </c>
      <c r="C104" s="166"/>
      <c r="D104" s="166"/>
      <c r="E104" s="166"/>
      <c r="F104" s="35"/>
      <c r="G104" s="88"/>
      <c r="H104" s="125"/>
      <c r="I104" s="4">
        <f t="shared" ref="I104:I106" si="8">H104*G104</f>
        <v>0</v>
      </c>
      <c r="J104" s="134"/>
    </row>
    <row r="105" spans="1:10" s="71" customFormat="1" ht="55.2">
      <c r="A105" s="86" t="s">
        <v>191</v>
      </c>
      <c r="B105" s="89" t="s">
        <v>192</v>
      </c>
      <c r="C105" s="167"/>
      <c r="D105" s="167"/>
      <c r="E105" s="167"/>
      <c r="F105" s="35" t="s">
        <v>15</v>
      </c>
      <c r="G105" s="65">
        <v>4</v>
      </c>
      <c r="H105" s="78"/>
      <c r="I105" s="4">
        <f t="shared" si="8"/>
        <v>0</v>
      </c>
      <c r="J105" s="135"/>
    </row>
    <row r="106" spans="1:10" s="67" customFormat="1" ht="55.2">
      <c r="A106" s="86" t="s">
        <v>193</v>
      </c>
      <c r="B106" s="91" t="s">
        <v>170</v>
      </c>
      <c r="C106" s="168"/>
      <c r="D106" s="168"/>
      <c r="E106" s="168"/>
      <c r="F106" s="35" t="s">
        <v>123</v>
      </c>
      <c r="G106" s="65">
        <v>12</v>
      </c>
      <c r="H106" s="93"/>
      <c r="I106" s="4">
        <f t="shared" si="8"/>
        <v>0</v>
      </c>
      <c r="J106" s="134"/>
    </row>
    <row r="107" spans="1:10" s="5" customFormat="1" ht="41.4">
      <c r="A107" s="86" t="s">
        <v>194</v>
      </c>
      <c r="B107" s="34" t="s">
        <v>195</v>
      </c>
      <c r="C107" s="151"/>
      <c r="D107" s="151"/>
      <c r="E107" s="151"/>
      <c r="F107" s="35" t="s">
        <v>15</v>
      </c>
      <c r="G107" s="65">
        <v>4</v>
      </c>
      <c r="H107" s="78"/>
      <c r="I107" s="4">
        <f>H107*G107</f>
        <v>0</v>
      </c>
      <c r="J107" s="127"/>
    </row>
    <row r="108" spans="1:10" s="5" customFormat="1" ht="13.8">
      <c r="A108" s="1"/>
      <c r="B108" s="7" t="s">
        <v>196</v>
      </c>
      <c r="C108" s="140"/>
      <c r="D108" s="140"/>
      <c r="E108" s="140"/>
      <c r="F108" s="1"/>
      <c r="G108" s="8"/>
      <c r="H108" s="120"/>
      <c r="I108" s="19">
        <f>SUM(I104:I107)</f>
        <v>0</v>
      </c>
      <c r="J108" s="127"/>
    </row>
    <row r="109" spans="1:10" s="48" customFormat="1" ht="13.8">
      <c r="A109" s="56" t="s">
        <v>197</v>
      </c>
      <c r="B109" s="94" t="s">
        <v>198</v>
      </c>
      <c r="C109" s="170"/>
      <c r="D109" s="170"/>
      <c r="E109" s="170"/>
      <c r="F109" s="35"/>
      <c r="G109" s="43"/>
      <c r="H109" s="4"/>
      <c r="I109" s="4">
        <f t="shared" ref="I109:I119" si="9">H109*G109</f>
        <v>0</v>
      </c>
      <c r="J109" s="130"/>
    </row>
    <row r="110" spans="1:10" s="48" customFormat="1" ht="72">
      <c r="A110" s="26" t="s">
        <v>199</v>
      </c>
      <c r="B110" s="95" t="s">
        <v>200</v>
      </c>
      <c r="C110" s="171"/>
      <c r="D110" s="171"/>
      <c r="E110" s="171"/>
      <c r="F110" s="35" t="s">
        <v>2</v>
      </c>
      <c r="G110" s="96">
        <v>1</v>
      </c>
      <c r="H110" s="4"/>
      <c r="I110" s="4">
        <f t="shared" si="9"/>
        <v>0</v>
      </c>
      <c r="J110" s="130"/>
    </row>
    <row r="111" spans="1:10" s="5" customFormat="1" ht="43.2">
      <c r="A111" s="26" t="s">
        <v>201</v>
      </c>
      <c r="B111" s="95" t="s">
        <v>202</v>
      </c>
      <c r="C111" s="171"/>
      <c r="D111" s="171"/>
      <c r="E111" s="171"/>
      <c r="F111" s="35" t="s">
        <v>2</v>
      </c>
      <c r="G111" s="96">
        <v>1</v>
      </c>
      <c r="H111" s="4"/>
      <c r="I111" s="4">
        <f t="shared" si="9"/>
        <v>0</v>
      </c>
      <c r="J111" s="127"/>
    </row>
    <row r="112" spans="1:10" s="48" customFormat="1" ht="13.8">
      <c r="A112" s="1"/>
      <c r="B112" s="7" t="s">
        <v>203</v>
      </c>
      <c r="C112" s="140"/>
      <c r="D112" s="140"/>
      <c r="E112" s="140"/>
      <c r="F112" s="1"/>
      <c r="G112" s="8"/>
      <c r="H112" s="120"/>
      <c r="I112" s="19">
        <f>SUM(I109:I111)</f>
        <v>0</v>
      </c>
      <c r="J112" s="130"/>
    </row>
    <row r="113" spans="1:10" s="48" customFormat="1" ht="13.8">
      <c r="A113" s="97" t="s">
        <v>244</v>
      </c>
      <c r="B113" s="98" t="s">
        <v>204</v>
      </c>
      <c r="C113" s="172"/>
      <c r="D113" s="172"/>
      <c r="E113" s="172"/>
      <c r="F113" s="99"/>
      <c r="G113" s="100"/>
      <c r="H113" s="101"/>
      <c r="I113" s="4">
        <f t="shared" si="9"/>
        <v>0</v>
      </c>
      <c r="J113" s="130"/>
    </row>
    <row r="114" spans="1:10" s="48" customFormat="1" ht="82.8">
      <c r="A114" s="26" t="s">
        <v>205</v>
      </c>
      <c r="B114" s="68" t="s">
        <v>206</v>
      </c>
      <c r="C114" s="159"/>
      <c r="D114" s="159"/>
      <c r="E114" s="159"/>
      <c r="F114" s="35" t="s">
        <v>12</v>
      </c>
      <c r="G114" s="102"/>
      <c r="H114" s="103"/>
      <c r="I114" s="4">
        <f t="shared" si="9"/>
        <v>0</v>
      </c>
      <c r="J114" s="130"/>
    </row>
    <row r="115" spans="1:10" s="48" customFormat="1" ht="180">
      <c r="A115" s="26" t="s">
        <v>207</v>
      </c>
      <c r="B115" s="104" t="s">
        <v>208</v>
      </c>
      <c r="C115" s="173"/>
      <c r="D115" s="173"/>
      <c r="E115" s="173"/>
      <c r="F115" s="11" t="s">
        <v>15</v>
      </c>
      <c r="G115" s="105">
        <v>1</v>
      </c>
      <c r="H115" s="59"/>
      <c r="I115" s="4">
        <f t="shared" si="9"/>
        <v>0</v>
      </c>
      <c r="J115" s="130"/>
    </row>
    <row r="116" spans="1:10" s="48" customFormat="1" ht="30">
      <c r="A116" s="26" t="s">
        <v>209</v>
      </c>
      <c r="B116" s="106" t="s">
        <v>210</v>
      </c>
      <c r="C116" s="174"/>
      <c r="D116" s="174"/>
      <c r="E116" s="174"/>
      <c r="F116" s="107" t="s">
        <v>2</v>
      </c>
      <c r="G116" s="15">
        <v>20</v>
      </c>
      <c r="H116" s="59"/>
      <c r="I116" s="4">
        <f t="shared" si="9"/>
        <v>0</v>
      </c>
      <c r="J116" s="130"/>
    </row>
    <row r="117" spans="1:10" s="48" customFormat="1" ht="30">
      <c r="A117" s="26" t="s">
        <v>211</v>
      </c>
      <c r="B117" s="106" t="s">
        <v>212</v>
      </c>
      <c r="C117" s="174"/>
      <c r="D117" s="174"/>
      <c r="E117" s="174"/>
      <c r="F117" s="107" t="s">
        <v>2</v>
      </c>
      <c r="G117" s="15">
        <v>2</v>
      </c>
      <c r="H117" s="59"/>
      <c r="I117" s="4">
        <f t="shared" si="9"/>
        <v>0</v>
      </c>
      <c r="J117" s="130"/>
    </row>
    <row r="118" spans="1:10" s="5" customFormat="1" ht="30">
      <c r="A118" s="26" t="s">
        <v>213</v>
      </c>
      <c r="B118" s="104" t="s">
        <v>214</v>
      </c>
      <c r="C118" s="175"/>
      <c r="D118" s="175"/>
      <c r="E118" s="175"/>
      <c r="F118" s="107" t="s">
        <v>2</v>
      </c>
      <c r="G118" s="15">
        <v>2</v>
      </c>
      <c r="H118" s="59"/>
      <c r="I118" s="4">
        <f t="shared" si="9"/>
        <v>0</v>
      </c>
      <c r="J118" s="127"/>
    </row>
    <row r="119" spans="1:10" s="5" customFormat="1" ht="45">
      <c r="A119" s="26" t="s">
        <v>215</v>
      </c>
      <c r="B119" s="104" t="s">
        <v>216</v>
      </c>
      <c r="C119" s="175"/>
      <c r="D119" s="175"/>
      <c r="E119" s="175"/>
      <c r="F119" s="108" t="s">
        <v>217</v>
      </c>
      <c r="G119" s="15">
        <v>1</v>
      </c>
      <c r="H119" s="4"/>
      <c r="I119" s="4">
        <f t="shared" si="9"/>
        <v>0</v>
      </c>
      <c r="J119" s="127"/>
    </row>
    <row r="120" spans="1:10" s="5" customFormat="1" ht="13.8">
      <c r="A120" s="1"/>
      <c r="B120" s="7" t="s">
        <v>218</v>
      </c>
      <c r="C120" s="140"/>
      <c r="D120" s="140"/>
      <c r="E120" s="140"/>
      <c r="F120" s="1"/>
      <c r="G120" s="8"/>
      <c r="H120" s="120"/>
      <c r="I120" s="19">
        <f>SUM(I113:I119)</f>
        <v>0</v>
      </c>
      <c r="J120" s="127"/>
    </row>
    <row r="121" spans="1:10" s="48" customFormat="1" ht="13.8">
      <c r="A121" s="56" t="s">
        <v>219</v>
      </c>
      <c r="B121" s="109" t="s">
        <v>220</v>
      </c>
      <c r="C121" s="176"/>
      <c r="D121" s="176"/>
      <c r="E121" s="176"/>
      <c r="F121" s="1"/>
      <c r="G121" s="8"/>
      <c r="H121" s="4"/>
      <c r="I121" s="4">
        <f t="shared" ref="I121:I123" si="10">H121*G121</f>
        <v>0</v>
      </c>
      <c r="J121" s="130"/>
    </row>
    <row r="122" spans="1:10" s="5" customFormat="1" ht="96.6" outlineLevel="1">
      <c r="A122" s="26" t="s">
        <v>221</v>
      </c>
      <c r="B122" s="38" t="s">
        <v>222</v>
      </c>
      <c r="C122" s="153"/>
      <c r="D122" s="153"/>
      <c r="E122" s="153"/>
      <c r="F122" s="110" t="s">
        <v>2</v>
      </c>
      <c r="G122" s="111">
        <v>1</v>
      </c>
      <c r="H122" s="4"/>
      <c r="I122" s="4">
        <f t="shared" si="10"/>
        <v>0</v>
      </c>
      <c r="J122" s="127"/>
    </row>
    <row r="123" spans="1:10" s="5" customFormat="1" ht="15.6">
      <c r="A123" s="26" t="s">
        <v>223</v>
      </c>
      <c r="B123" s="112" t="s">
        <v>224</v>
      </c>
      <c r="C123" s="177"/>
      <c r="D123" s="177"/>
      <c r="E123" s="177"/>
      <c r="F123" s="113" t="s">
        <v>15</v>
      </c>
      <c r="G123" s="15">
        <v>1</v>
      </c>
      <c r="H123" s="4"/>
      <c r="I123" s="4">
        <f t="shared" si="10"/>
        <v>0</v>
      </c>
      <c r="J123" s="127"/>
    </row>
    <row r="124" spans="1:10" s="5" customFormat="1" ht="13.8" outlineLevel="1">
      <c r="A124" s="1"/>
      <c r="B124" s="7" t="s">
        <v>225</v>
      </c>
      <c r="C124" s="140"/>
      <c r="D124" s="140"/>
      <c r="E124" s="140"/>
      <c r="F124" s="1"/>
      <c r="G124" s="8"/>
      <c r="H124" s="120"/>
      <c r="I124" s="19">
        <f>SUM(I117:I123)</f>
        <v>0</v>
      </c>
      <c r="J124" s="127"/>
    </row>
    <row r="125" spans="1:10" ht="13.8">
      <c r="B125" s="114" t="s">
        <v>226</v>
      </c>
      <c r="C125" s="178"/>
      <c r="D125" s="178"/>
      <c r="E125" s="178"/>
      <c r="F125" s="115"/>
      <c r="G125" s="116"/>
      <c r="H125" s="117"/>
      <c r="I125" s="117">
        <f>I124+I120+I112+I108+I103+I81+I78+I61+I44+I28+I18+I11</f>
        <v>0</v>
      </c>
    </row>
    <row r="126" spans="1:10" s="5" customFormat="1" ht="13.8">
      <c r="A126"/>
      <c r="B126"/>
      <c r="C126" s="128"/>
      <c r="D126" s="128"/>
      <c r="E126" s="128"/>
      <c r="F126"/>
      <c r="G126" s="118"/>
      <c r="H126" s="126"/>
      <c r="I126" s="119"/>
      <c r="J126" s="127"/>
    </row>
    <row r="127" spans="1:10" s="5" customFormat="1" ht="13.8">
      <c r="A127" s="1"/>
      <c r="B127" s="7" t="s">
        <v>27</v>
      </c>
      <c r="C127" s="140"/>
      <c r="D127" s="140"/>
      <c r="E127" s="140"/>
      <c r="F127" s="1"/>
      <c r="G127" s="8"/>
      <c r="H127" s="120"/>
      <c r="I127" s="19">
        <f>I11</f>
        <v>0</v>
      </c>
      <c r="J127" s="127"/>
    </row>
    <row r="128" spans="1:10" s="5" customFormat="1" ht="13.8" collapsed="1">
      <c r="A128" s="1"/>
      <c r="B128" s="7" t="s">
        <v>39</v>
      </c>
      <c r="C128" s="140"/>
      <c r="D128" s="140"/>
      <c r="E128" s="140"/>
      <c r="F128" s="1"/>
      <c r="G128" s="8"/>
      <c r="H128" s="120"/>
      <c r="I128" s="19">
        <f>I18</f>
        <v>0</v>
      </c>
      <c r="J128" s="127"/>
    </row>
    <row r="129" spans="1:10" s="5" customFormat="1" ht="13.8">
      <c r="A129" s="1"/>
      <c r="B129" s="7" t="s">
        <v>55</v>
      </c>
      <c r="C129" s="140"/>
      <c r="D129" s="140"/>
      <c r="E129" s="140"/>
      <c r="F129" s="1"/>
      <c r="G129" s="8"/>
      <c r="H129" s="120"/>
      <c r="I129" s="19">
        <f>I28</f>
        <v>0</v>
      </c>
      <c r="J129" s="127"/>
    </row>
    <row r="130" spans="1:10" s="5" customFormat="1" ht="13.8">
      <c r="A130" s="44"/>
      <c r="B130" s="7" t="s">
        <v>86</v>
      </c>
      <c r="C130" s="140"/>
      <c r="D130" s="140"/>
      <c r="E130" s="140"/>
      <c r="F130" s="1"/>
      <c r="G130" s="8"/>
      <c r="H130" s="120"/>
      <c r="I130" s="19">
        <f>I44</f>
        <v>0</v>
      </c>
      <c r="J130" s="127"/>
    </row>
    <row r="131" spans="1:10" s="5" customFormat="1" ht="13.8">
      <c r="A131" s="1"/>
      <c r="B131" s="7" t="s">
        <v>114</v>
      </c>
      <c r="C131" s="140"/>
      <c r="D131" s="140"/>
      <c r="E131" s="140"/>
      <c r="F131" s="1"/>
      <c r="G131" s="8"/>
      <c r="H131" s="120"/>
      <c r="I131" s="19">
        <f>I61</f>
        <v>0</v>
      </c>
      <c r="J131" s="127"/>
    </row>
    <row r="132" spans="1:10" s="5" customFormat="1" ht="13.8">
      <c r="A132" s="1"/>
      <c r="B132" s="7" t="s">
        <v>144</v>
      </c>
      <c r="C132" s="140"/>
      <c r="D132" s="140"/>
      <c r="E132" s="140"/>
      <c r="F132" s="1"/>
      <c r="G132" s="8"/>
      <c r="H132" s="120"/>
      <c r="I132" s="19">
        <f>I78</f>
        <v>0</v>
      </c>
      <c r="J132" s="127"/>
    </row>
    <row r="133" spans="1:10" s="5" customFormat="1" ht="13.8">
      <c r="A133" s="1"/>
      <c r="B133" s="7" t="s">
        <v>148</v>
      </c>
      <c r="C133" s="140"/>
      <c r="D133" s="140"/>
      <c r="E133" s="140"/>
      <c r="F133" s="1"/>
      <c r="G133" s="8"/>
      <c r="H133" s="120"/>
      <c r="I133" s="19">
        <f>I81</f>
        <v>0</v>
      </c>
      <c r="J133" s="127"/>
    </row>
    <row r="134" spans="1:10" s="5" customFormat="1" ht="13.8">
      <c r="A134" s="1"/>
      <c r="B134" s="7" t="s">
        <v>188</v>
      </c>
      <c r="C134" s="140"/>
      <c r="D134" s="140"/>
      <c r="E134" s="140"/>
      <c r="F134" s="1"/>
      <c r="G134" s="8"/>
      <c r="H134" s="120"/>
      <c r="I134" s="19">
        <f>I103</f>
        <v>0</v>
      </c>
      <c r="J134" s="127"/>
    </row>
    <row r="135" spans="1:10" s="5" customFormat="1" ht="13.8">
      <c r="A135" s="1"/>
      <c r="B135" s="7" t="s">
        <v>196</v>
      </c>
      <c r="C135" s="140"/>
      <c r="D135" s="140"/>
      <c r="E135" s="140"/>
      <c r="F135" s="1"/>
      <c r="G135" s="8"/>
      <c r="H135" s="120"/>
      <c r="I135" s="19">
        <f>I108</f>
        <v>0</v>
      </c>
      <c r="J135" s="127"/>
    </row>
    <row r="136" spans="1:10" s="5" customFormat="1" ht="13.8">
      <c r="A136" s="1"/>
      <c r="B136" s="7" t="s">
        <v>203</v>
      </c>
      <c r="C136" s="140"/>
      <c r="D136" s="140"/>
      <c r="E136" s="140"/>
      <c r="F136" s="1"/>
      <c r="G136" s="8"/>
      <c r="H136" s="120"/>
      <c r="I136" s="19">
        <f>I112</f>
        <v>0</v>
      </c>
      <c r="J136" s="127"/>
    </row>
    <row r="137" spans="1:10" s="5" customFormat="1" ht="13.8" collapsed="1">
      <c r="A137" s="1"/>
      <c r="B137" s="7" t="s">
        <v>218</v>
      </c>
      <c r="C137" s="140"/>
      <c r="D137" s="140"/>
      <c r="E137" s="140"/>
      <c r="F137" s="1"/>
      <c r="G137" s="8"/>
      <c r="H137" s="120"/>
      <c r="I137" s="19">
        <f>I120</f>
        <v>0</v>
      </c>
      <c r="J137" s="127"/>
    </row>
    <row r="138" spans="1:10" s="5" customFormat="1" ht="14.4" outlineLevel="1" thickBot="1">
      <c r="A138" s="179"/>
      <c r="B138" s="180" t="s">
        <v>225</v>
      </c>
      <c r="C138" s="181"/>
      <c r="D138" s="181"/>
      <c r="E138" s="181"/>
      <c r="F138" s="179"/>
      <c r="G138" s="182"/>
      <c r="H138" s="183"/>
      <c r="I138" s="184">
        <f>I124</f>
        <v>0</v>
      </c>
      <c r="J138" s="127"/>
    </row>
    <row r="139" spans="1:10" ht="14.4" thickBot="1">
      <c r="A139" s="185"/>
      <c r="B139" s="186" t="s">
        <v>226</v>
      </c>
      <c r="C139" s="187"/>
      <c r="D139" s="187"/>
      <c r="E139" s="187"/>
      <c r="F139" s="188"/>
      <c r="G139" s="189"/>
      <c r="H139" s="190"/>
      <c r="I139" s="191">
        <f>SUBTOTAL(9,I127:I138)</f>
        <v>0</v>
      </c>
    </row>
  </sheetData>
  <sheetProtection algorithmName="SHA-512" hashValue="81bAEkfxFploxRSuI9caJcY25NAotNwbgA/DgVpGqiau+uaSTJrfgEu9k/CROJey2dEkM41u07EmSa7T7o7txQ==" saltValue="2jkbLYeuAqmgqrFOa9/9DQ==" spinCount="100000" sheet="1" objects="1" scenarios="1"/>
  <protectedRanges>
    <protectedRange sqref="H42" name="Range1_5"/>
    <protectedRange sqref="H38:H39 H35" name="Range1_7"/>
    <protectedRange sqref="H36" name="Range1_7_1"/>
    <protectedRange sqref="H40" name="Range1_7_1_1"/>
    <protectedRange sqref="H41" name="Range1_5_1"/>
    <protectedRange sqref="G91:H91" name="Range1_2_5_2_1_5_5_1_1_1"/>
    <protectedRange sqref="H30" name="Range1_7_2"/>
    <protectedRange sqref="G84:G85 G90 G97" name="Range1_2_5_2_1_5_1_1_4"/>
    <protectedRange sqref="G86:H87 G98:H98" name="Range1_2_5_2_1_5_5_1_1_1_1"/>
    <protectedRange sqref="H84:H85 H90 H97" name="Range1_2_5_2_1_5_2_1_1_4"/>
  </protectedRanges>
  <autoFilter ref="A1:I124" xr:uid="{00000000-0009-0000-0000-000000000000}"/>
  <phoneticPr fontId="40" type="noConversion"/>
  <pageMargins left="0.15748031496062992" right="0.15748031496062992" top="0.74803149606299213" bottom="0.74803149606299213" header="0.31496062992125984" footer="0.31496062992125984"/>
  <pageSetup paperSize="9" scale="90" orientation="landscape" r:id="rId1"/>
  <headerFooter>
    <oddHeader>&amp;Cאולם רב תכליתי כתב כמויות לתקשורת בטחון ומולטימדיה</oddHeader>
    <oddFooter xml:space="preserve">&amp;L&amp;D&amp;C&amp;P&amp;Rכתב כמויות </oddFooter>
  </headerFooter>
  <rowBreaks count="1" manualBreakCount="1">
    <brk id="12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81905E74BC836498DEFCB445446684F" ma:contentTypeVersion="15" ma:contentTypeDescription="צור מסמך חדש." ma:contentTypeScope="" ma:versionID="12b9c002f508660c6ede71153e8e38f0">
  <xsd:schema xmlns:xsd="http://www.w3.org/2001/XMLSchema" xmlns:xs="http://www.w3.org/2001/XMLSchema" xmlns:p="http://schemas.microsoft.com/office/2006/metadata/properties" xmlns:ns2="e27e28d5-28b3-4d73-8970-89804a1aa4cd" xmlns:ns3="fa36350e-b497-46ce-bedb-3038d8f71183" targetNamespace="http://schemas.microsoft.com/office/2006/metadata/properties" ma:root="true" ma:fieldsID="2bb8ce8ff28ae75640e8d6723acefe8d" ns2:_="" ns3:_="">
    <xsd:import namespace="e27e28d5-28b3-4d73-8970-89804a1aa4cd"/>
    <xsd:import namespace="fa36350e-b497-46ce-bedb-3038d8f7118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7e28d5-28b3-4d73-8970-89804a1aa4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תגיות תמונה" ma:readOnly="false" ma:fieldId="{5cf76f15-5ced-4ddc-b409-7134ff3c332f}" ma:taxonomyMulti="true" ma:sspId="2c36e4bf-83ae-49c7-b70c-97d008a02063"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36350e-b497-46ce-bedb-3038d8f71183" elementFormDefault="qualified">
    <xsd:import namespace="http://schemas.microsoft.com/office/2006/documentManagement/types"/>
    <xsd:import namespace="http://schemas.microsoft.com/office/infopath/2007/PartnerControls"/>
    <xsd:element name="SharedWithUsers" ma:index="12"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משותף עם פרטים" ma:internalName="SharedWithDetails" ma:readOnly="true">
      <xsd:simpleType>
        <xsd:restriction base="dms:Note">
          <xsd:maxLength value="255"/>
        </xsd:restriction>
      </xsd:simpleType>
    </xsd:element>
    <xsd:element name="TaxCatchAll" ma:index="16" nillable="true" ma:displayName="Taxonomy Catch All Column" ma:hidden="true" ma:list="{fb7b2804-32c1-4185-aba2-b641a9a6ffa7}" ma:internalName="TaxCatchAll" ma:showField="CatchAllData" ma:web="fa36350e-b497-46ce-bedb-3038d8f711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ABCEDA-C71B-4F37-8C0B-E9BE1134605A}"/>
</file>

<file path=customXml/itemProps2.xml><?xml version="1.0" encoding="utf-8"?>
<ds:datastoreItem xmlns:ds="http://schemas.openxmlformats.org/officeDocument/2006/customXml" ds:itemID="{7CF8311D-D49E-4121-BD73-3872ED60FD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2</vt:i4>
      </vt:variant>
    </vt:vector>
  </HeadingPairs>
  <TitlesOfParts>
    <vt:vector size="3" baseType="lpstr">
      <vt:lpstr> בטחון ומנמ</vt:lpstr>
      <vt:lpstr>' בטחון ומנמ'!WPrint_Area_W</vt:lpstr>
      <vt:lpstr>' בטחון ומנמ'!WPrint_TitlesW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AAA</cp:lastModifiedBy>
  <cp:lastPrinted>2024-02-04T14:03:55Z</cp:lastPrinted>
  <dcterms:created xsi:type="dcterms:W3CDTF">2023-12-10T10:41:33Z</dcterms:created>
  <dcterms:modified xsi:type="dcterms:W3CDTF">2024-03-03T17:16:21Z</dcterms:modified>
</cp:coreProperties>
</file>